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 2019-02-20 16;50;26 (Completo)\Desktop\PREDIAL\HIDRAULICA\Execução edital\Execução Reforma hidraulica_material para candidatos\"/>
    </mc:Choice>
  </mc:AlternateContent>
  <xr:revisionPtr revIDLastSave="0" documentId="13_ncr:1_{3B8DD5D9-BA7D-45B8-BB79-EF1625DA94F1}" xr6:coauthVersionLast="47" xr6:coauthVersionMax="47" xr10:uidLastSave="{00000000-0000-0000-0000-000000000000}"/>
  <bookViews>
    <workbookView xWindow="6825" yWindow="135" windowWidth="17955" windowHeight="14055" xr2:uid="{00000000-000D-0000-FFFF-FFFF00000000}"/>
  </bookViews>
  <sheets>
    <sheet name="PLAN. ORÇAMENTÁRIA HIDRAULICA" sheetId="7" r:id="rId1"/>
  </sheets>
  <externalReferences>
    <externalReference r:id="rId2"/>
  </externalReferences>
  <definedNames>
    <definedName name="CONCATENAR">CONCATENATE('[1]SINAPI 04-2019'!$B1," ",'[1]SINAPI 04-2019'!$C1)</definedName>
    <definedName name="NCOMPOSICOES">15</definedName>
    <definedName name="NCOTACOES">15</definedName>
    <definedName name="TABSERB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7" l="1"/>
  <c r="I206" i="7" s="1"/>
  <c r="I205" i="7"/>
  <c r="I204" i="7"/>
  <c r="I203" i="7"/>
  <c r="I202" i="7"/>
  <c r="I201" i="7"/>
  <c r="I200" i="7"/>
  <c r="I199" i="7"/>
  <c r="I197" i="7" s="1"/>
  <c r="I198" i="7"/>
  <c r="I196" i="7"/>
  <c r="I195" i="7"/>
  <c r="I194" i="7" s="1"/>
  <c r="I193" i="7"/>
  <c r="I192" i="7"/>
  <c r="I191" i="7"/>
  <c r="I189" i="7"/>
  <c r="I188" i="7"/>
  <c r="I187" i="7"/>
  <c r="I186" i="7"/>
  <c r="H185" i="7"/>
  <c r="I185" i="7" s="1"/>
  <c r="I184" i="7"/>
  <c r="H184" i="7"/>
  <c r="I183" i="7"/>
  <c r="I182" i="7"/>
  <c r="I181" i="7"/>
  <c r="I180" i="7"/>
  <c r="I179" i="7"/>
  <c r="I178" i="7"/>
  <c r="I176" i="7"/>
  <c r="I175" i="7"/>
  <c r="I174" i="7"/>
  <c r="I173" i="7"/>
  <c r="I172" i="7"/>
  <c r="I169" i="7" s="1"/>
  <c r="I171" i="7"/>
  <c r="I170" i="7"/>
  <c r="I168" i="7"/>
  <c r="I167" i="7"/>
  <c r="I166" i="7"/>
  <c r="I165" i="7"/>
  <c r="I164" i="7"/>
  <c r="I163" i="7"/>
  <c r="I162" i="7"/>
  <c r="I161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4" i="7"/>
  <c r="I143" i="7"/>
  <c r="I142" i="7"/>
  <c r="I141" i="7"/>
  <c r="I140" i="7"/>
  <c r="I139" i="7"/>
  <c r="I138" i="7"/>
  <c r="I136" i="7"/>
  <c r="I135" i="7"/>
  <c r="I134" i="7"/>
  <c r="I133" i="7"/>
  <c r="I132" i="7"/>
  <c r="I131" i="7"/>
  <c r="I130" i="7"/>
  <c r="I129" i="7"/>
  <c r="I128" i="7"/>
  <c r="I127" i="7"/>
  <c r="I126" i="7"/>
  <c r="I124" i="7"/>
  <c r="I123" i="7"/>
  <c r="H122" i="7"/>
  <c r="I122" i="7" s="1"/>
  <c r="I121" i="7"/>
  <c r="I120" i="7"/>
  <c r="I119" i="7"/>
  <c r="I118" i="7"/>
  <c r="I116" i="7"/>
  <c r="I115" i="7"/>
  <c r="I114" i="7"/>
  <c r="I113" i="7"/>
  <c r="I112" i="7"/>
  <c r="I111" i="7"/>
  <c r="I110" i="7"/>
  <c r="I107" i="7" s="1"/>
  <c r="I109" i="7"/>
  <c r="I108" i="7"/>
  <c r="I106" i="7"/>
  <c r="I105" i="7" s="1"/>
  <c r="I104" i="7"/>
  <c r="I103" i="7"/>
  <c r="I102" i="7"/>
  <c r="I101" i="7"/>
  <c r="I100" i="7"/>
  <c r="I99" i="7"/>
  <c r="I98" i="7"/>
  <c r="I96" i="7"/>
  <c r="I95" i="7"/>
  <c r="I94" i="7"/>
  <c r="I92" i="7"/>
  <c r="I91" i="7"/>
  <c r="I90" i="7"/>
  <c r="I88" i="7"/>
  <c r="I87" i="7"/>
  <c r="I86" i="7"/>
  <c r="I84" i="7"/>
  <c r="I83" i="7"/>
  <c r="H82" i="7"/>
  <c r="I82" i="7" s="1"/>
  <c r="I81" i="7"/>
  <c r="I80" i="7"/>
  <c r="I79" i="7"/>
  <c r="I78" i="7"/>
  <c r="I77" i="7"/>
  <c r="I76" i="7"/>
  <c r="I74" i="7"/>
  <c r="I73" i="7"/>
  <c r="I72" i="7"/>
  <c r="I71" i="7"/>
  <c r="I70" i="7"/>
  <c r="I69" i="7"/>
  <c r="I67" i="7"/>
  <c r="I66" i="7"/>
  <c r="I65" i="7"/>
  <c r="I64" i="7"/>
  <c r="I63" i="7"/>
  <c r="I62" i="7"/>
  <c r="I60" i="7"/>
  <c r="I59" i="7"/>
  <c r="I58" i="7"/>
  <c r="I57" i="7"/>
  <c r="I56" i="7"/>
  <c r="I55" i="7"/>
  <c r="I53" i="7"/>
  <c r="I52" i="7"/>
  <c r="I51" i="7"/>
  <c r="I50" i="7"/>
  <c r="I49" i="7"/>
  <c r="I48" i="7"/>
  <c r="I47" i="7"/>
  <c r="I45" i="7"/>
  <c r="I44" i="7"/>
  <c r="I43" i="7"/>
  <c r="I42" i="7"/>
  <c r="I41" i="7"/>
  <c r="I40" i="7"/>
  <c r="I39" i="7"/>
  <c r="I38" i="7"/>
  <c r="I36" i="7"/>
  <c r="I35" i="7"/>
  <c r="I34" i="7"/>
  <c r="I33" i="7"/>
  <c r="I32" i="7"/>
  <c r="I31" i="7"/>
  <c r="I30" i="7"/>
  <c r="I29" i="7"/>
  <c r="I28" i="7"/>
  <c r="I27" i="7"/>
  <c r="I26" i="7"/>
  <c r="I25" i="7"/>
  <c r="I22" i="7"/>
  <c r="I21" i="7"/>
  <c r="I20" i="7"/>
  <c r="I19" i="7"/>
  <c r="I18" i="7"/>
  <c r="I17" i="7"/>
  <c r="I16" i="7"/>
  <c r="I14" i="7"/>
  <c r="I13" i="7"/>
  <c r="I12" i="7"/>
  <c r="I11" i="7"/>
  <c r="I93" i="7" l="1"/>
  <c r="I75" i="7"/>
  <c r="I37" i="7"/>
  <c r="I61" i="7"/>
  <c r="I145" i="7"/>
  <c r="I137" i="7"/>
  <c r="I24" i="7"/>
  <c r="I9" i="7"/>
  <c r="I125" i="7"/>
  <c r="I15" i="7"/>
  <c r="I68" i="7"/>
  <c r="I89" i="7"/>
  <c r="I160" i="7"/>
  <c r="I177" i="7"/>
  <c r="I54" i="7"/>
  <c r="I85" i="7"/>
  <c r="I97" i="7"/>
  <c r="I190" i="7"/>
  <c r="I46" i="7"/>
  <c r="I117" i="7"/>
  <c r="I209" i="7" l="1"/>
  <c r="I210" i="7" s="1"/>
  <c r="I211" i="7" s="1"/>
</calcChain>
</file>

<file path=xl/sharedStrings.xml><?xml version="1.0" encoding="utf-8"?>
<sst xmlns="http://schemas.openxmlformats.org/spreadsheetml/2006/main" count="594" uniqueCount="159">
  <si>
    <t>Material</t>
  </si>
  <si>
    <t>Projeto executivo de instalações elétricas em formato A1</t>
  </si>
  <si>
    <t>Taxa de mobilização e desmobilização de equipamentos para execução de corte em concreto armado</t>
  </si>
  <si>
    <t>Taxa de mobilização e desmobilização de equipamentos para execução de perfuração em concreto</t>
  </si>
  <si>
    <t>Furação de 4" em concreto armado</t>
  </si>
  <si>
    <t>Demolição mecanizada de concreto armado, inclusive fragmentação e acomodação do material</t>
  </si>
  <si>
    <t>Demolição manual de camada impermeabilizante</t>
  </si>
  <si>
    <t>Transporte manual horizontal e/ou vertical de entulho até o local de despejo - ensacado</t>
  </si>
  <si>
    <t>Remoção de entulho de obra com caçamba metálica - material volumoso e misturado por alvenaria, terra, madeira, papel, plástico e metal</t>
  </si>
  <si>
    <t>Taxa de destinação de resíduo sólido em aterro, tipo inerte</t>
  </si>
  <si>
    <t>Carga manual de solo</t>
  </si>
  <si>
    <t>Proteção anticorrosiva, a base de resina epóxi com alcatrão, para ramais sob a terra, com DN acima de 3´ até 4´</t>
  </si>
  <si>
    <t>Impermeabilização em membrana à base de polímeros acrílicos, na cor branca e reforço em tela poliéster</t>
  </si>
  <si>
    <t>Tubo galvanizado DN= 4´, inclusive conexões</t>
  </si>
  <si>
    <t>Registro de gaveta em latão fundido sem acabamento, DN= 4´</t>
  </si>
  <si>
    <t>Limpeza de caixa d´água acima de 10.000 litros</t>
  </si>
  <si>
    <t>Limpeza final da obra</t>
  </si>
  <si>
    <t xml:space="preserve">Parque Dom Pedro II, S/N, São Paulo - SP </t>
  </si>
  <si>
    <t>Quant</t>
  </si>
  <si>
    <t>Objeto:</t>
  </si>
  <si>
    <t>Obra:</t>
  </si>
  <si>
    <t xml:space="preserve">Catavento Cultural Educacional </t>
  </si>
  <si>
    <t>CNPJ:</t>
  </si>
  <si>
    <t>08.698.186/0001-06</t>
  </si>
  <si>
    <t xml:space="preserve">End.: </t>
  </si>
  <si>
    <t xml:space="preserve">Projeto básico de reforma das instalações hidráulica e caixa d´água externa  </t>
  </si>
  <si>
    <t>Base:</t>
  </si>
  <si>
    <t>Código</t>
  </si>
  <si>
    <t xml:space="preserve">Descrição dos serviços </t>
  </si>
  <si>
    <t>Valor total sem BDI (R$)</t>
  </si>
  <si>
    <t>M</t>
  </si>
  <si>
    <t>M2</t>
  </si>
  <si>
    <t>UN</t>
  </si>
  <si>
    <t>M3</t>
  </si>
  <si>
    <t>73790/2</t>
  </si>
  <si>
    <t>H</t>
  </si>
  <si>
    <t xml:space="preserve">Plotagem de projetos </t>
  </si>
  <si>
    <t xml:space="preserve">Engenheiro civil de obras senior com encargos complementares </t>
  </si>
  <si>
    <t xml:space="preserve">Mestre de obras com encargos complementares </t>
  </si>
  <si>
    <t xml:space="preserve">Técnico em segurança do trabalho com encargos complementares </t>
  </si>
  <si>
    <t>ADMINISTRAÇÃO DE OBRA E SERVIÇOS INICIAIS</t>
  </si>
  <si>
    <t>1.1</t>
  </si>
  <si>
    <t>Composição    sem BDI (R$)</t>
  </si>
  <si>
    <t>Base</t>
  </si>
  <si>
    <t>CREA</t>
  </si>
  <si>
    <t>SINAPI</t>
  </si>
  <si>
    <t>COTAÇÃO</t>
  </si>
  <si>
    <t xml:space="preserve">EPI - Familia encarregados geral - horista (encargos complementares) </t>
  </si>
  <si>
    <t xml:space="preserve">EPI - Familia encanador - horista (encargos complementares) </t>
  </si>
  <si>
    <t xml:space="preserve">EPI - Familia pedreiro - horista (encargos complementares) </t>
  </si>
  <si>
    <t xml:space="preserve">EPI - Familia pintor - horista (encargos complementares) </t>
  </si>
  <si>
    <t xml:space="preserve">EPI - Familia servente (encargos complementares) </t>
  </si>
  <si>
    <t>Mão de Obra</t>
  </si>
  <si>
    <t>CPOS</t>
  </si>
  <si>
    <t xml:space="preserve">DEMOLIÇÃO DE CONCRETO, LASTRO, MISTURA E AFINS </t>
  </si>
  <si>
    <t>MOVIMENTAÇÃO DE TERRA</t>
  </si>
  <si>
    <t xml:space="preserve">Reaterro manual apiloado com soquete AF 10/2017 </t>
  </si>
  <si>
    <t xml:space="preserve">Execução de passeio (calçada) ou piso de concreto moldado in loco, feito em obra, acabamento convencional, não armado AF 07/2016 </t>
  </si>
  <si>
    <t>Retirada manual de paralelepípedo, inclusive limpeza, carregamento, transporte até 1 quilômetro e descarregamento</t>
  </si>
  <si>
    <t>TRANSPORTE E MOVIMENTAÇÃO</t>
  </si>
  <si>
    <t xml:space="preserve">Reassentamento de paralelepipedo sobre colchão de pó de pedra espessura 10cm, rejuntado com betume e pedrisco, considerando aproveitamento do parelelepipedo </t>
  </si>
  <si>
    <t xml:space="preserve">Assentamento de tubo de ferro fundido para rede de água, DN 100 mm, junta elástica (não inclui fornecimento) AF 11/2017 </t>
  </si>
  <si>
    <t>Curva 90 graus de ferro galvanizado, com rosca BSP macho / femêa, de 4"</t>
  </si>
  <si>
    <t>Curva de 45 graus de ferro galvanizado, com rosca BSP femea, de 4"</t>
  </si>
  <si>
    <t xml:space="preserve">Luva de redução, em ferro galvanizado,  4" X 3", conexão rosqueada, prumadas AF 10/2020 </t>
  </si>
  <si>
    <t xml:space="preserve">Luva de redução, em ferro galvanizado, 4" X 2", conexão rosqueada, prumadas AF 10/2020 </t>
  </si>
  <si>
    <t>Luva, em ferro galvanizado, 4", conexão rosqueada, instalado em prumadas - fornecimento e instalação  AF_10/2020</t>
  </si>
  <si>
    <t>Abraçadeira, galvanizada/zincada, rosca sem fim, parafuso inox, largura fita *12,6 A *14 MM, D = 4" A 4 3/4"</t>
  </si>
  <si>
    <t>Abraçadeira, galvanizada/zincada, rosca sem fim, parafuso inox, largura fita *12,6 A *14 MM, D = 2" A 2 1/2"</t>
  </si>
  <si>
    <t>SERVIÇOS COMPLEMENTARES</t>
  </si>
  <si>
    <t>Limpeza e desobstrução de canaletas ou tubulações de águas pluviais</t>
  </si>
  <si>
    <t xml:space="preserve">IMPERMEABILIZAÇÃO RESERVATÓRIOS </t>
  </si>
  <si>
    <t>Quadro de comando de atualização / automação para 02 bombas de 15 cv</t>
  </si>
  <si>
    <t>Tela plástica tecida listrada branca e laranja, tipo guarda corpo, em polietileno monofilado, rolo,  1,20 X 50 M (L X C)</t>
  </si>
  <si>
    <t>SERVIÇOS PRELIMINARES,  SINALIZAÇÃO E ISOLAMENTO</t>
  </si>
  <si>
    <t>Retirada dos tijolos</t>
  </si>
  <si>
    <t xml:space="preserve">Correções das infiltrações </t>
  </si>
  <si>
    <t xml:space="preserve">Limpeza e recolocação dos tijolos </t>
  </si>
  <si>
    <t xml:space="preserve">Aplicação de resina incolor nos tijolos </t>
  </si>
  <si>
    <t>Montagem e desmontagem de andaime tubular tipo torre (exclusive andaime e limpeza)  AF_11/2017</t>
  </si>
  <si>
    <t>SERVIÇOS ELÉTRICA (Quadro de comando da casa de bombas - reservatório)</t>
  </si>
  <si>
    <t xml:space="preserve">Quadro de nivel 03 reservatórios </t>
  </si>
  <si>
    <t xml:space="preserve">TORRE DE RESERVATÓRIOS </t>
  </si>
  <si>
    <t xml:space="preserve">REDE DO PV LATERAL - PRÉDIO ADMINISTRATIVO </t>
  </si>
  <si>
    <t>Tubo galvanizado DN= 3´, inclusive conexões</t>
  </si>
  <si>
    <t>REDE TRAVESSIA DO RESERVATÓRIO ATÉ O PRÉDIO ADMINISTRATIVO (PV)</t>
  </si>
  <si>
    <t xml:space="preserve">Escavação mecanica de vala em material 2A. Categoria de 2,01 ate 4,00 M de profundidade com utilização de escavadeira hidraulica </t>
  </si>
  <si>
    <t>Preparo de fundo de vala com largura menor de 1,5 M, com camada de areia, lançamento manual  AF_08/2020</t>
  </si>
  <si>
    <t xml:space="preserve">REDE DO PV FRONTAL -  PRÉDIO ADMINISTRATIVO ATÉ A GALERIA LATERAL ESQUERDA DO CLAUSTRO  </t>
  </si>
  <si>
    <t>TÊ, em ferro galvanizado, DN 80 (3"), conexão rosqueada, prumadas, AF_10/2020</t>
  </si>
  <si>
    <t>Curva de 90 graus de ferro galvanizado, com rosca BSP macho/femea  DE 3"</t>
  </si>
  <si>
    <t xml:space="preserve">REDE GALERIA LATERAL ESQUERDA DO CLAUSTRO  </t>
  </si>
  <si>
    <t>Tubo galvanizado DN= 2´, inclusive conexões</t>
  </si>
  <si>
    <t>Abraçadeira, galvanizada/zincada, rosca sem fim, parafuso inox, largura fita *12,6 A *14 MM, D = 3" A 3 3/4"</t>
  </si>
  <si>
    <t>TÊ, em ferro galvanizado, DN 50 (2"), conexão rosqueada, prumadas  AF_10/2020</t>
  </si>
  <si>
    <t>Curva 90 graus ferro galvanizado, com rosca BSP macho/femea, DE 3"</t>
  </si>
  <si>
    <t>Curva 90 graus ferro galvanizado, com rosca BSP macho/femea, DE 2"</t>
  </si>
  <si>
    <t>Registro de gaveta em latão fundido sem acabamento, DN= 3´</t>
  </si>
  <si>
    <t>Registro de gaveta em latão fundido sem acabamento, DN= 2´</t>
  </si>
  <si>
    <t xml:space="preserve">SUB TOTAL DE SERVIÇOS </t>
  </si>
  <si>
    <t>BDI</t>
  </si>
  <si>
    <t xml:space="preserve">TOTAL DE SERVIÇOS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</si>
  <si>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</si>
  <si>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</si>
  <si>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</si>
  <si>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</si>
  <si>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</si>
  <si>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</si>
  <si>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</si>
  <si>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</si>
  <si>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</si>
  <si>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Taxa  ART - Anotação Responsabilidade Técnica  (valor retirado tabela CREA)</t>
  </si>
  <si>
    <t>1.2</t>
  </si>
  <si>
    <t>5.1</t>
  </si>
  <si>
    <t>5.2</t>
  </si>
  <si>
    <t>7.1</t>
  </si>
  <si>
    <t xml:space="preserve">REDE FRONTAL DO CLAUSTRO  </t>
  </si>
  <si>
    <t>9.1</t>
  </si>
  <si>
    <t xml:space="preserve">REDE LATERAL DIREITA DO CLAUSTRO  </t>
  </si>
  <si>
    <t xml:space="preserve">IMPERMEABILIZAÇÃO DA LAJE DO PAVIMENTO SUPERIOR ACIMA DA RAMPA (BANHEIRO PISO VERMELHO) </t>
  </si>
  <si>
    <t>LIMPEZA DE CALHAS</t>
  </si>
  <si>
    <t xml:space="preserve">TORRE DE RESERVATÓRIO - TRATAMENTO, RECUPERAÇÃO EM CONCRETO </t>
  </si>
  <si>
    <t>T</t>
  </si>
  <si>
    <t>TX</t>
  </si>
  <si>
    <t>SINAPI  Relatório de Insumos e composições - SP - Nov 2020 - Não desonerado, publicada em 22/12/2020</t>
  </si>
  <si>
    <t>CPOS Companhia Paulista de Obras e Serviços - Boletim Referencial de Custos Versão - 179, Julho/2020</t>
  </si>
  <si>
    <t xml:space="preserve">PLANILHA ORÇAMENTÁRIA </t>
  </si>
  <si>
    <t xml:space="preserve">SINAPI </t>
  </si>
  <si>
    <t>Data da emissão:</t>
  </si>
  <si>
    <t>4.1</t>
  </si>
  <si>
    <t>4.2</t>
  </si>
  <si>
    <t xml:space="preserve">Válvula de retenção vertical, de bronze, roscavel  4" - forn. e instalação AF 01/2019 </t>
  </si>
  <si>
    <t>União, em ferro galvanizado, 4", conexão rosqueada, forn. e instalação AF 10/2020</t>
  </si>
  <si>
    <t>TÊ, em ferro galvanizado, 4", conexão rosqueada, prumadas, forn. e inst. AF_10/2020</t>
  </si>
  <si>
    <t xml:space="preserve">Abraçadeira, galv., rosca sem fim, parafuso inox, larg fita *12,6 A *14 MM, D = 4" </t>
  </si>
  <si>
    <t xml:space="preserve">Luva de redução, ferro galv,  4" X 3", conexão rosqueada, prumadas AF 10/2020 </t>
  </si>
  <si>
    <t>TORRE DE RESERVATÓRIOS Nível   1,45 ao + 0,10</t>
  </si>
  <si>
    <t>TORRE DE RESERVATÓRIOS Nível    + 0,10 ao + 5,25</t>
  </si>
  <si>
    <t>TORRE DE RESERVATÓRIOS Nível    + 5,25 ao + 12,10</t>
  </si>
  <si>
    <t>TORRE DE RESERVATÓRIOS Nível     + 12,10 ao + 34,35</t>
  </si>
  <si>
    <t>TORRE DE RESERVATÓRIOS Nível    + 34,35 ao + 40,90</t>
  </si>
  <si>
    <t>TORRE DE RESERVATÓRIOS Nível     + 40,90 ao + 46,50</t>
  </si>
  <si>
    <t>TORRE DE RESERVATÓRIOS Nível    + 46,50 ao + 50,75</t>
  </si>
  <si>
    <t>10.1</t>
  </si>
  <si>
    <t xml:space="preserve">Impermeabilização de superficie com membrana à base de poliuretano, 2 demãos AF 06/2018 </t>
  </si>
  <si>
    <t>TÊ, em ferro galvanizado, 4", conexão rosqueada, prumadas, fornecimento e instalação AF_10/2020</t>
  </si>
  <si>
    <t>Escoramento de vala, tipo continuo com perfil metálico "U", prof, 3,0 A 4,5 M, largura maior ou igual a 1,5 M e menor que 2,5 M. AF_08/2020</t>
  </si>
  <si>
    <t>73965/9</t>
  </si>
  <si>
    <t xml:space="preserve">Escavação manual de vala em lodo, de 1,5 ate 3M, excluindo esgotamento/escoramento </t>
  </si>
  <si>
    <t>Placa Obra (const. civil) chapa galvanizada *N. 22*, ades, de *2,0 X 1,125* M</t>
  </si>
  <si>
    <t>Esmalte a base de água em estrutura metálica</t>
  </si>
  <si>
    <t>Remoção de tubulação hidráulica em geral, incluindo conexões, caixas e ralos</t>
  </si>
  <si>
    <t>Impermeabilização em argamassa de concreto não estrutural com aditivo hidrófugo</t>
  </si>
  <si>
    <t>Páginas: 01/07</t>
  </si>
  <si>
    <t>12.1</t>
  </si>
  <si>
    <t>12.2</t>
  </si>
  <si>
    <t>12.3</t>
  </si>
  <si>
    <t>12.4</t>
  </si>
  <si>
    <t xml:space="preserve">RESTAURAÇÃO PARCIAL TETO E PAREDE DO BANHEIRO E ÁREA DE BEBEDOURO ( PISO VERMELHO)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</si>
</sst>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b/>
      <sz val="11.5"/>
      <color theme="1"/>
      <name val="Arial Narrow"/>
      <family val="2"/>
    </font>
    <font>
      <b/>
      <sz val="11.5"/>
      <name val="Arial Narrow"/>
      <family val="2"/>
    </font>
    <font>
      <sz val="11.5"/>
      <color theme="1"/>
      <name val="Arial Narrow"/>
      <family val="2"/>
    </font>
    <font>
      <sz val="11.5"/>
      <name val="Arial Narrow"/>
      <family val="2"/>
    </font>
    <font>
      <sz val="11.5"/>
      <color rgb="FF000000"/>
      <name val="Arial Narrow"/>
      <family val="2"/>
    </font>
    <font>
      <sz val="11.5"/>
      <color indexed="8"/>
      <name val="Arial Narrow"/>
      <family val="2"/>
    </font>
    <font>
      <b/>
      <sz val="11.5"/>
      <color indexed="8"/>
      <name val="Arial Narrow"/>
      <family val="2"/>
    </font>
    <font>
      <b/>
      <sz val="11.5"/>
      <color rgb="FF000000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3" fillId="0" borderId="0" xfId="0" applyFont="1" applyBorder="1"/>
    <xf numFmtId="44" fontId="3" fillId="0" borderId="0" xfId="0" applyNumberFormat="1" applyFont="1"/>
    <xf numFmtId="0" fontId="6" fillId="0" borderId="3" xfId="0" applyFont="1" applyBorder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6" fillId="0" borderId="1" xfId="0" applyFont="1" applyBorder="1" applyAlignment="1"/>
    <xf numFmtId="0" fontId="5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/>
    <xf numFmtId="0" fontId="5" fillId="5" borderId="3" xfId="0" applyFont="1" applyFill="1" applyBorder="1" applyAlignment="1"/>
    <xf numFmtId="0" fontId="5" fillId="5" borderId="3" xfId="0" applyFont="1" applyFill="1" applyBorder="1" applyAlignment="1">
      <alignment horizontal="center" wrapText="1"/>
    </xf>
    <xf numFmtId="44" fontId="5" fillId="5" borderId="1" xfId="4" applyFont="1" applyFill="1" applyBorder="1"/>
    <xf numFmtId="0" fontId="6" fillId="0" borderId="1" xfId="0" applyFont="1" applyFill="1" applyBorder="1" applyAlignment="1"/>
    <xf numFmtId="0" fontId="6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44" fontId="6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9" fillId="5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/>
    <xf numFmtId="0" fontId="9" fillId="5" borderId="3" xfId="0" applyFont="1" applyFill="1" applyBorder="1" applyAlignment="1"/>
    <xf numFmtId="0" fontId="11" fillId="0" borderId="6" xfId="0" applyFont="1" applyFill="1" applyBorder="1" applyAlignme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center"/>
    </xf>
    <xf numFmtId="44" fontId="11" fillId="0" borderId="6" xfId="4" applyFont="1" applyBorder="1" applyAlignment="1"/>
    <xf numFmtId="0" fontId="11" fillId="0" borderId="6" xfId="0" applyFont="1" applyBorder="1" applyAlignment="1">
      <alignment horizontal="center" wrapText="1"/>
    </xf>
    <xf numFmtId="44" fontId="11" fillId="0" borderId="6" xfId="4" applyFont="1" applyBorder="1"/>
    <xf numFmtId="0" fontId="11" fillId="0" borderId="1" xfId="0" applyFont="1" applyFill="1" applyBorder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44" fontId="12" fillId="0" borderId="6" xfId="4" applyFont="1" applyBorder="1" applyAlignment="1"/>
    <xf numFmtId="44" fontId="11" fillId="0" borderId="1" xfId="4" applyFont="1" applyBorder="1" applyAlignment="1"/>
    <xf numFmtId="0" fontId="11" fillId="0" borderId="1" xfId="0" applyFont="1" applyBorder="1" applyAlignment="1">
      <alignment horizontal="center" wrapText="1"/>
    </xf>
    <xf numFmtId="44" fontId="11" fillId="0" borderId="1" xfId="4" applyFont="1" applyBorder="1"/>
    <xf numFmtId="0" fontId="12" fillId="0" borderId="1" xfId="0" applyNumberFormat="1" applyFont="1" applyBorder="1" applyAlignment="1">
      <alignment horizontal="left"/>
    </xf>
    <xf numFmtId="44" fontId="12" fillId="0" borderId="1" xfId="4" applyFont="1" applyBorder="1" applyAlignment="1"/>
    <xf numFmtId="0" fontId="12" fillId="0" borderId="5" xfId="0" applyFont="1" applyBorder="1" applyAlignment="1">
      <alignment horizontal="center"/>
    </xf>
    <xf numFmtId="44" fontId="12" fillId="0" borderId="14" xfId="4" applyFont="1" applyBorder="1" applyAlignment="1"/>
    <xf numFmtId="44" fontId="12" fillId="0" borderId="5" xfId="4" applyFont="1" applyBorder="1" applyAlignment="1"/>
    <xf numFmtId="0" fontId="11" fillId="0" borderId="5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wrapText="1"/>
    </xf>
    <xf numFmtId="44" fontId="9" fillId="5" borderId="2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44" fontId="11" fillId="0" borderId="1" xfId="4" applyFont="1" applyBorder="1" applyAlignment="1">
      <alignment wrapText="1"/>
    </xf>
    <xf numFmtId="0" fontId="11" fillId="0" borderId="6" xfId="0" applyFont="1" applyBorder="1" applyAlignment="1">
      <alignment wrapText="1"/>
    </xf>
    <xf numFmtId="44" fontId="11" fillId="0" borderId="0" xfId="4" applyFont="1" applyAlignment="1"/>
    <xf numFmtId="0" fontId="11" fillId="0" borderId="5" xfId="0" applyFont="1" applyFill="1" applyBorder="1" applyAlignment="1"/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wrapText="1"/>
    </xf>
    <xf numFmtId="44" fontId="11" fillId="0" borderId="5" xfId="4" applyFont="1" applyBorder="1" applyAlignment="1"/>
    <xf numFmtId="44" fontId="11" fillId="0" borderId="5" xfId="4" applyFont="1" applyBorder="1" applyAlignment="1">
      <alignment wrapText="1"/>
    </xf>
    <xf numFmtId="0" fontId="11" fillId="5" borderId="4" xfId="0" applyFont="1" applyFill="1" applyBorder="1" applyAlignment="1"/>
    <xf numFmtId="0" fontId="9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left" wrapText="1"/>
    </xf>
    <xf numFmtId="0" fontId="11" fillId="5" borderId="9" xfId="0" applyFont="1" applyFill="1" applyBorder="1" applyAlignment="1">
      <alignment horizontal="center"/>
    </xf>
    <xf numFmtId="44" fontId="12" fillId="5" borderId="9" xfId="4" applyFont="1" applyFill="1" applyBorder="1" applyAlignment="1"/>
    <xf numFmtId="44" fontId="11" fillId="5" borderId="9" xfId="4" applyFont="1" applyFill="1" applyBorder="1" applyAlignment="1"/>
    <xf numFmtId="0" fontId="11" fillId="5" borderId="9" xfId="0" applyFont="1" applyFill="1" applyBorder="1" applyAlignment="1">
      <alignment horizontal="center" wrapText="1"/>
    </xf>
    <xf numFmtId="44" fontId="11" fillId="5" borderId="2" xfId="4" applyFont="1" applyFill="1" applyBorder="1" applyAlignment="1">
      <alignment wrapText="1"/>
    </xf>
    <xf numFmtId="0" fontId="9" fillId="4" borderId="6" xfId="0" applyFont="1" applyFill="1" applyBorder="1" applyAlignment="1"/>
    <xf numFmtId="0" fontId="9" fillId="4" borderId="7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/>
    </xf>
    <xf numFmtId="44" fontId="10" fillId="4" borderId="3" xfId="4" applyFont="1" applyFill="1" applyBorder="1" applyAlignment="1"/>
    <xf numFmtId="44" fontId="9" fillId="4" borderId="3" xfId="4" applyFont="1" applyFill="1" applyBorder="1" applyAlignment="1"/>
    <xf numFmtId="0" fontId="9" fillId="4" borderId="2" xfId="0" applyFont="1" applyFill="1" applyBorder="1" applyAlignment="1">
      <alignment horizontal="center" wrapText="1"/>
    </xf>
    <xf numFmtId="44" fontId="9" fillId="4" borderId="7" xfId="4" applyFont="1" applyFill="1" applyBorder="1" applyAlignment="1">
      <alignment wrapText="1"/>
    </xf>
    <xf numFmtId="0" fontId="13" fillId="0" borderId="1" xfId="3" applyFont="1" applyFill="1" applyBorder="1" applyAlignment="1">
      <alignment wrapText="1"/>
    </xf>
    <xf numFmtId="44" fontId="14" fillId="2" borderId="1" xfId="4" applyFont="1" applyFill="1" applyBorder="1" applyAlignment="1">
      <alignment wrapText="1"/>
    </xf>
    <xf numFmtId="44" fontId="14" fillId="2" borderId="6" xfId="4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3" fillId="0" borderId="1" xfId="3" applyFont="1" applyFill="1" applyBorder="1" applyAlignment="1">
      <alignment horizontal="left" wrapText="1"/>
    </xf>
    <xf numFmtId="0" fontId="13" fillId="0" borderId="1" xfId="3" applyNumberFormat="1" applyFont="1" applyFill="1" applyBorder="1" applyAlignment="1">
      <alignment horizontal="left" wrapText="1"/>
    </xf>
    <xf numFmtId="0" fontId="14" fillId="2" borderId="3" xfId="3" applyFont="1" applyFill="1" applyBorder="1" applyAlignment="1">
      <alignment horizontal="left" wrapText="1"/>
    </xf>
    <xf numFmtId="44" fontId="14" fillId="2" borderId="2" xfId="4" applyFont="1" applyFill="1" applyBorder="1" applyAlignment="1">
      <alignment wrapText="1"/>
    </xf>
    <xf numFmtId="0" fontId="12" fillId="0" borderId="5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44" fontId="14" fillId="2" borderId="5" xfId="4" applyFont="1" applyFill="1" applyBorder="1" applyAlignment="1">
      <alignment wrapText="1"/>
    </xf>
    <xf numFmtId="0" fontId="13" fillId="3" borderId="1" xfId="3" applyFont="1" applyFill="1" applyBorder="1" applyAlignment="1">
      <alignment wrapText="1"/>
    </xf>
    <xf numFmtId="0" fontId="13" fillId="3" borderId="1" xfId="3" applyFont="1" applyFill="1" applyBorder="1" applyAlignment="1">
      <alignment horizontal="left" wrapText="1"/>
    </xf>
    <xf numFmtId="0" fontId="14" fillId="2" borderId="1" xfId="3" applyFont="1" applyFill="1" applyBorder="1" applyAlignment="1">
      <alignment horizontal="left" wrapText="1"/>
    </xf>
    <xf numFmtId="0" fontId="14" fillId="2" borderId="1" xfId="3" applyFont="1" applyFill="1" applyBorder="1" applyAlignment="1">
      <alignment horizontal="center" wrapText="1"/>
    </xf>
    <xf numFmtId="0" fontId="9" fillId="4" borderId="1" xfId="0" applyFont="1" applyFill="1" applyBorder="1" applyAlignment="1"/>
    <xf numFmtId="0" fontId="9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44" fontId="9" fillId="4" borderId="2" xfId="4" applyFont="1" applyFill="1" applyBorder="1" applyAlignment="1">
      <alignment wrapText="1"/>
    </xf>
    <xf numFmtId="0" fontId="14" fillId="2" borderId="5" xfId="3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10" fillId="4" borderId="3" xfId="3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 applyAlignment="1"/>
    <xf numFmtId="44" fontId="11" fillId="4" borderId="3" xfId="4" applyFont="1" applyFill="1" applyBorder="1" applyAlignment="1"/>
    <xf numFmtId="0" fontId="11" fillId="4" borderId="2" xfId="0" applyFont="1" applyFill="1" applyBorder="1" applyAlignment="1">
      <alignment horizontal="center" wrapText="1"/>
    </xf>
    <xf numFmtId="0" fontId="14" fillId="2" borderId="3" xfId="3" applyFont="1" applyFill="1" applyBorder="1" applyAlignment="1">
      <alignment horizontal="left" vertical="top" wrapText="1"/>
    </xf>
    <xf numFmtId="0" fontId="14" fillId="0" borderId="6" xfId="3" applyFont="1" applyFill="1" applyBorder="1" applyAlignment="1">
      <alignment horizontal="center" wrapText="1"/>
    </xf>
    <xf numFmtId="44" fontId="14" fillId="2" borderId="7" xfId="4" applyFont="1" applyFill="1" applyBorder="1" applyAlignment="1">
      <alignment wrapText="1"/>
    </xf>
    <xf numFmtId="0" fontId="14" fillId="0" borderId="1" xfId="3" applyFont="1" applyFill="1" applyBorder="1" applyAlignment="1">
      <alignment horizontal="center" wrapText="1"/>
    </xf>
    <xf numFmtId="44" fontId="14" fillId="2" borderId="10" xfId="4" applyFont="1" applyFill="1" applyBorder="1" applyAlignment="1">
      <alignment wrapText="1"/>
    </xf>
    <xf numFmtId="44" fontId="11" fillId="0" borderId="1" xfId="4" applyFont="1" applyBorder="1" applyAlignment="1">
      <alignment horizontal="left" wrapText="1"/>
    </xf>
    <xf numFmtId="0" fontId="13" fillId="4" borderId="1" xfId="3" applyFont="1" applyFill="1" applyBorder="1" applyAlignment="1">
      <alignment wrapText="1"/>
    </xf>
    <xf numFmtId="0" fontId="10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wrapText="1"/>
    </xf>
    <xf numFmtId="0" fontId="10" fillId="4" borderId="4" xfId="0" applyFont="1" applyFill="1" applyBorder="1" applyAlignment="1">
      <alignment horizontal="center"/>
    </xf>
    <xf numFmtId="44" fontId="15" fillId="4" borderId="3" xfId="4" applyFont="1" applyFill="1" applyBorder="1" applyAlignment="1">
      <alignment wrapText="1"/>
    </xf>
    <xf numFmtId="0" fontId="10" fillId="4" borderId="3" xfId="0" applyNumberFormat="1" applyFont="1" applyFill="1" applyBorder="1" applyAlignment="1"/>
    <xf numFmtId="0" fontId="12" fillId="0" borderId="6" xfId="0" applyFont="1" applyBorder="1" applyAlignment="1">
      <alignment horizontal="center"/>
    </xf>
    <xf numFmtId="44" fontId="14" fillId="2" borderId="14" xfId="4" applyFont="1" applyFill="1" applyBorder="1" applyAlignment="1">
      <alignment wrapText="1"/>
    </xf>
    <xf numFmtId="43" fontId="14" fillId="2" borderId="1" xfId="2" applyFont="1" applyFill="1" applyBorder="1" applyAlignment="1">
      <alignment wrapText="1"/>
    </xf>
    <xf numFmtId="0" fontId="10" fillId="5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wrapText="1"/>
    </xf>
    <xf numFmtId="0" fontId="10" fillId="5" borderId="4" xfId="0" applyFont="1" applyFill="1" applyBorder="1" applyAlignment="1">
      <alignment horizontal="center"/>
    </xf>
    <xf numFmtId="44" fontId="15" fillId="5" borderId="3" xfId="4" applyFont="1" applyFill="1" applyBorder="1" applyAlignment="1">
      <alignment wrapText="1"/>
    </xf>
    <xf numFmtId="44" fontId="10" fillId="5" borderId="3" xfId="4" applyFont="1" applyFill="1" applyBorder="1" applyAlignment="1"/>
    <xf numFmtId="44" fontId="9" fillId="5" borderId="2" xfId="4" applyFont="1" applyFill="1" applyBorder="1" applyAlignment="1">
      <alignment wrapText="1"/>
    </xf>
    <xf numFmtId="0" fontId="14" fillId="2" borderId="2" xfId="3" applyFont="1" applyFill="1" applyBorder="1" applyAlignment="1">
      <alignment horizontal="left" wrapText="1"/>
    </xf>
    <xf numFmtId="0" fontId="14" fillId="2" borderId="6" xfId="3" applyFont="1" applyFill="1" applyBorder="1" applyAlignment="1">
      <alignment horizontal="center" wrapText="1"/>
    </xf>
    <xf numFmtId="43" fontId="14" fillId="2" borderId="6" xfId="2" applyFont="1" applyFill="1" applyBorder="1" applyAlignment="1">
      <alignment wrapText="1"/>
    </xf>
    <xf numFmtId="0" fontId="12" fillId="0" borderId="2" xfId="0" applyNumberFormat="1" applyFont="1" applyBorder="1" applyAlignment="1">
      <alignment horizontal="left"/>
    </xf>
    <xf numFmtId="0" fontId="16" fillId="5" borderId="1" xfId="3" applyFont="1" applyFill="1" applyBorder="1" applyAlignment="1">
      <alignment wrapText="1"/>
    </xf>
    <xf numFmtId="0" fontId="10" fillId="5" borderId="3" xfId="0" applyNumberFormat="1" applyFont="1" applyFill="1" applyBorder="1" applyAlignment="1"/>
    <xf numFmtId="0" fontId="9" fillId="5" borderId="2" xfId="0" applyFont="1" applyFill="1" applyBorder="1" applyAlignment="1">
      <alignment horizontal="center"/>
    </xf>
    <xf numFmtId="0" fontId="15" fillId="4" borderId="3" xfId="3" applyFont="1" applyFill="1" applyBorder="1" applyAlignment="1">
      <alignment horizontal="left" vertical="top" wrapText="1"/>
    </xf>
    <xf numFmtId="0" fontId="9" fillId="4" borderId="3" xfId="0" applyFont="1" applyFill="1" applyBorder="1" applyAlignment="1"/>
    <xf numFmtId="44" fontId="14" fillId="2" borderId="13" xfId="4" applyFont="1" applyFill="1" applyBorder="1" applyAlignment="1">
      <alignment wrapText="1"/>
    </xf>
    <xf numFmtId="0" fontId="11" fillId="0" borderId="14" xfId="0" applyFont="1" applyBorder="1" applyAlignment="1">
      <alignment horizontal="center"/>
    </xf>
    <xf numFmtId="44" fontId="12" fillId="0" borderId="1" xfId="4" applyFont="1" applyBorder="1" applyAlignment="1">
      <alignment horizontal="right"/>
    </xf>
    <xf numFmtId="44" fontId="12" fillId="0" borderId="0" xfId="4" applyFont="1" applyAlignment="1"/>
    <xf numFmtId="0" fontId="13" fillId="0" borderId="4" xfId="3" applyFont="1" applyFill="1" applyBorder="1" applyAlignment="1">
      <alignment wrapText="1"/>
    </xf>
    <xf numFmtId="0" fontId="13" fillId="0" borderId="4" xfId="3" applyFont="1" applyFill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3" fillId="3" borderId="4" xfId="3" applyFont="1" applyFill="1" applyBorder="1" applyAlignment="1">
      <alignment wrapText="1"/>
    </xf>
    <xf numFmtId="0" fontId="13" fillId="5" borderId="1" xfId="3" applyFont="1" applyFill="1" applyBorder="1" applyAlignment="1">
      <alignment wrapText="1"/>
    </xf>
    <xf numFmtId="0" fontId="13" fillId="0" borderId="5" xfId="3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44" fontId="12" fillId="0" borderId="0" xfId="4" applyFont="1" applyBorder="1" applyAlignment="1"/>
    <xf numFmtId="0" fontId="11" fillId="0" borderId="0" xfId="0" applyFont="1" applyBorder="1" applyAlignment="1">
      <alignment horizontal="center"/>
    </xf>
    <xf numFmtId="0" fontId="13" fillId="0" borderId="11" xfId="3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3" borderId="5" xfId="3" applyFont="1" applyFill="1" applyBorder="1" applyAlignment="1">
      <alignment wrapText="1"/>
    </xf>
    <xf numFmtId="0" fontId="13" fillId="3" borderId="5" xfId="3" applyFont="1" applyFill="1" applyBorder="1" applyAlignment="1">
      <alignment horizontal="left" wrapText="1"/>
    </xf>
    <xf numFmtId="0" fontId="14" fillId="2" borderId="5" xfId="3" applyFont="1" applyFill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44" fontId="10" fillId="5" borderId="4" xfId="4" applyFont="1" applyFill="1" applyBorder="1" applyAlignment="1"/>
    <xf numFmtId="0" fontId="10" fillId="5" borderId="2" xfId="0" applyNumberFormat="1" applyFont="1" applyFill="1" applyBorder="1" applyAlignment="1">
      <alignment horizontal="center"/>
    </xf>
    <xf numFmtId="44" fontId="15" fillId="5" borderId="4" xfId="4" applyFont="1" applyFill="1" applyBorder="1" applyAlignment="1">
      <alignment wrapText="1"/>
    </xf>
    <xf numFmtId="0" fontId="10" fillId="5" borderId="10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wrapText="1"/>
    </xf>
    <xf numFmtId="0" fontId="12" fillId="0" borderId="6" xfId="0" applyNumberFormat="1" applyFont="1" applyBorder="1" applyAlignment="1"/>
    <xf numFmtId="44" fontId="11" fillId="0" borderId="6" xfId="4" applyFont="1" applyBorder="1" applyAlignment="1">
      <alignment wrapText="1"/>
    </xf>
    <xf numFmtId="0" fontId="13" fillId="0" borderId="6" xfId="3" applyFont="1" applyFill="1" applyBorder="1" applyAlignment="1">
      <alignment wrapText="1"/>
    </xf>
    <xf numFmtId="0" fontId="13" fillId="3" borderId="6" xfId="3" applyFont="1" applyFill="1" applyBorder="1" applyAlignment="1">
      <alignment horizontal="left" wrapText="1"/>
    </xf>
    <xf numFmtId="0" fontId="14" fillId="2" borderId="7" xfId="3" applyFont="1" applyFill="1" applyBorder="1" applyAlignment="1">
      <alignment horizontal="left" wrapText="1"/>
    </xf>
    <xf numFmtId="0" fontId="14" fillId="2" borderId="14" xfId="3" applyFont="1" applyFill="1" applyBorder="1" applyAlignment="1">
      <alignment horizontal="center" wrapText="1"/>
    </xf>
    <xf numFmtId="44" fontId="11" fillId="0" borderId="1" xfId="0" applyNumberFormat="1" applyFont="1" applyBorder="1" applyAlignment="1">
      <alignment wrapText="1"/>
    </xf>
    <xf numFmtId="0" fontId="11" fillId="0" borderId="8" xfId="0" applyFont="1" applyFill="1" applyBorder="1" applyAlignment="1"/>
    <xf numFmtId="0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2" fillId="5" borderId="3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wrapText="1"/>
    </xf>
    <xf numFmtId="44" fontId="9" fillId="5" borderId="1" xfId="0" applyNumberFormat="1" applyFont="1" applyFill="1" applyBorder="1" applyAlignment="1">
      <alignment wrapText="1"/>
    </xf>
    <xf numFmtId="10" fontId="9" fillId="5" borderId="1" xfId="0" applyNumberFormat="1" applyFont="1" applyFill="1" applyBorder="1" applyAlignment="1">
      <alignment horizontal="center"/>
    </xf>
    <xf numFmtId="44" fontId="9" fillId="5" borderId="1" xfId="0" applyNumberFormat="1" applyFont="1" applyFill="1" applyBorder="1"/>
    <xf numFmtId="0" fontId="11" fillId="5" borderId="11" xfId="0" applyFont="1" applyFill="1" applyBorder="1" applyAlignment="1"/>
    <xf numFmtId="0" fontId="12" fillId="5" borderId="1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/>
    <xf numFmtId="0" fontId="18" fillId="0" borderId="1" xfId="0" applyFont="1" applyFill="1" applyBorder="1" applyAlignment="1"/>
    <xf numFmtId="0" fontId="12" fillId="0" borderId="6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44" fontId="12" fillId="0" borderId="1" xfId="4" applyFont="1" applyBorder="1" applyAlignment="1">
      <alignment horizontal="left" wrapText="1"/>
    </xf>
    <xf numFmtId="0" fontId="10" fillId="5" borderId="3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6" fillId="0" borderId="4" xfId="0" applyNumberFormat="1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" xfId="0" applyFont="1" applyBorder="1" applyAlignment="1"/>
    <xf numFmtId="0" fontId="10" fillId="5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5">
    <cellStyle name="Moeda" xfId="4" builtinId="4"/>
    <cellStyle name="Normal" xfId="0" builtinId="0"/>
    <cellStyle name="Normal 2" xfId="3" xr:uid="{00000000-0005-0000-0000-000001000000}"/>
    <cellStyle name="Normal 2 2" xfId="1" xr:uid="{00000000-0005-0000-0000-000002000000}"/>
    <cellStyle name="Vírgula 2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%20Wood%20Eco\Google%20Drive\1.%20Workflow\11.%20W%20Andrade%20Construtora\1.%20Editais%20Aprovados\WAN_20201116_CR1_CSSP_SP\1.%20Arquivos%20da%20Licita&#231;&#227;o\PLANIL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179"/>
      <sheetName val="ORÇAMENTO Ref."/>
      <sheetName val="CRONOGR Ref"/>
      <sheetName val="BDI ref"/>
      <sheetName val="ADM LOCAL ref"/>
      <sheetName val="0"/>
      <sheetName val="1"/>
      <sheetName val="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SINAPI 04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93FC-4C42-410E-8179-7B8F20FE897C}">
  <dimension ref="A1:K424"/>
  <sheetViews>
    <sheetView tabSelected="1" topLeftCell="A3" zoomScaleNormal="100" workbookViewId="0">
      <selection activeCell="G13" sqref="G13"/>
    </sheetView>
  </sheetViews>
  <sheetFormatPr defaultRowHeight="16.5" x14ac:dyDescent="0.3"/>
  <cols>
    <col min="1" max="1" width="7" style="16" customWidth="1"/>
    <col min="2" max="2" width="8.140625" style="28" customWidth="1"/>
    <col min="3" max="3" width="66.85546875" style="29" customWidth="1"/>
    <col min="4" max="4" width="4.28515625" style="30" customWidth="1"/>
    <col min="5" max="5" width="12.140625" style="31" customWidth="1"/>
    <col min="6" max="6" width="11.85546875" style="31" customWidth="1"/>
    <col min="7" max="7" width="12.5703125" style="31" customWidth="1"/>
    <col min="8" max="8" width="6.85546875" style="26" customWidth="1"/>
    <col min="9" max="9" width="16.7109375" style="27" bestFit="1" customWidth="1"/>
    <col min="10" max="10" width="10.28515625" style="1" bestFit="1" customWidth="1"/>
    <col min="11" max="11" width="13.85546875" style="1" bestFit="1" customWidth="1"/>
    <col min="12" max="16384" width="9.140625" style="1"/>
  </cols>
  <sheetData>
    <row r="1" spans="1:9" ht="60" customHeight="1" x14ac:dyDescent="0.3">
      <c r="A1" s="217" t="s">
        <v>126</v>
      </c>
      <c r="B1" s="217"/>
      <c r="C1" s="217"/>
      <c r="D1" s="217"/>
      <c r="E1" s="217"/>
      <c r="F1" s="217"/>
      <c r="G1" s="217"/>
      <c r="H1" s="217"/>
      <c r="I1" s="217"/>
    </row>
    <row r="2" spans="1:9" ht="21.95" customHeight="1" x14ac:dyDescent="0.3">
      <c r="A2" s="206" t="s">
        <v>20</v>
      </c>
      <c r="B2" s="207"/>
      <c r="C2" s="206" t="s">
        <v>21</v>
      </c>
      <c r="D2" s="208"/>
      <c r="E2" s="208"/>
      <c r="F2" s="4"/>
      <c r="G2" s="7" t="s">
        <v>22</v>
      </c>
      <c r="H2" s="218" t="s">
        <v>23</v>
      </c>
      <c r="I2" s="219"/>
    </row>
    <row r="3" spans="1:9" ht="21.95" customHeight="1" x14ac:dyDescent="0.3">
      <c r="A3" s="206" t="s">
        <v>19</v>
      </c>
      <c r="B3" s="207"/>
      <c r="C3" s="206" t="s">
        <v>25</v>
      </c>
      <c r="D3" s="208"/>
      <c r="E3" s="208"/>
      <c r="F3" s="208"/>
      <c r="G3" s="208"/>
      <c r="H3" s="208"/>
      <c r="I3" s="207"/>
    </row>
    <row r="4" spans="1:9" ht="21.95" customHeight="1" x14ac:dyDescent="0.3">
      <c r="A4" s="206" t="s">
        <v>24</v>
      </c>
      <c r="B4" s="207"/>
      <c r="C4" s="206" t="s">
        <v>17</v>
      </c>
      <c r="D4" s="208"/>
      <c r="E4" s="208"/>
      <c r="F4" s="208"/>
      <c r="G4" s="208"/>
      <c r="H4" s="208"/>
      <c r="I4" s="207"/>
    </row>
    <row r="5" spans="1:9" ht="21.95" customHeight="1" x14ac:dyDescent="0.3">
      <c r="A5" s="206" t="s">
        <v>26</v>
      </c>
      <c r="B5" s="207"/>
      <c r="C5" s="206" t="s">
        <v>124</v>
      </c>
      <c r="D5" s="208"/>
      <c r="E5" s="208"/>
      <c r="F5" s="208"/>
      <c r="G5" s="208"/>
      <c r="H5" s="208"/>
      <c r="I5" s="207"/>
    </row>
    <row r="6" spans="1:9" ht="21.95" customHeight="1" x14ac:dyDescent="0.3">
      <c r="A6" s="206" t="s">
        <v>26</v>
      </c>
      <c r="B6" s="207"/>
      <c r="C6" s="209" t="s">
        <v>125</v>
      </c>
      <c r="D6" s="210"/>
      <c r="E6" s="210"/>
      <c r="F6" s="210"/>
      <c r="G6" s="211"/>
      <c r="H6" s="212" t="s">
        <v>153</v>
      </c>
      <c r="I6" s="212"/>
    </row>
    <row r="7" spans="1:9" ht="20.100000000000001" customHeight="1" x14ac:dyDescent="0.3">
      <c r="A7" s="213"/>
      <c r="B7" s="214"/>
      <c r="C7" s="214"/>
      <c r="D7" s="214"/>
      <c r="E7" s="214"/>
      <c r="F7" s="215" t="s">
        <v>128</v>
      </c>
      <c r="G7" s="215"/>
      <c r="H7" s="212">
        <v>44207</v>
      </c>
      <c r="I7" s="212"/>
    </row>
    <row r="8" spans="1:9" s="6" customFormat="1" ht="33" customHeight="1" x14ac:dyDescent="0.25">
      <c r="A8" s="32" t="s">
        <v>43</v>
      </c>
      <c r="B8" s="32" t="s">
        <v>27</v>
      </c>
      <c r="C8" s="32" t="s">
        <v>28</v>
      </c>
      <c r="D8" s="33" t="s">
        <v>32</v>
      </c>
      <c r="E8" s="34" t="s">
        <v>0</v>
      </c>
      <c r="F8" s="34" t="s">
        <v>52</v>
      </c>
      <c r="G8" s="34" t="s">
        <v>42</v>
      </c>
      <c r="H8" s="32" t="s">
        <v>18</v>
      </c>
      <c r="I8" s="32" t="s">
        <v>29</v>
      </c>
    </row>
    <row r="9" spans="1:9" ht="33" customHeight="1" x14ac:dyDescent="0.3">
      <c r="A9" s="8"/>
      <c r="B9" s="9">
        <v>1</v>
      </c>
      <c r="C9" s="10" t="s">
        <v>40</v>
      </c>
      <c r="D9" s="11"/>
      <c r="E9" s="12"/>
      <c r="F9" s="12"/>
      <c r="G9" s="13"/>
      <c r="H9" s="14"/>
      <c r="I9" s="15">
        <f>SUM(I10:I14)</f>
        <v>0</v>
      </c>
    </row>
    <row r="10" spans="1:9" ht="33" customHeight="1" x14ac:dyDescent="0.3">
      <c r="A10" s="39" t="s">
        <v>44</v>
      </c>
      <c r="B10" s="40" t="s">
        <v>41</v>
      </c>
      <c r="C10" s="41" t="s">
        <v>111</v>
      </c>
      <c r="D10" s="42" t="s">
        <v>32</v>
      </c>
      <c r="E10" s="43"/>
      <c r="F10" s="43"/>
      <c r="G10" s="43"/>
      <c r="H10" s="44">
        <v>1</v>
      </c>
      <c r="I10" s="45"/>
    </row>
    <row r="11" spans="1:9" ht="33" customHeight="1" x14ac:dyDescent="0.3">
      <c r="A11" s="200" t="s">
        <v>46</v>
      </c>
      <c r="B11" s="47" t="s">
        <v>112</v>
      </c>
      <c r="C11" s="48" t="s">
        <v>36</v>
      </c>
      <c r="D11" s="49" t="s">
        <v>32</v>
      </c>
      <c r="E11" s="50"/>
      <c r="F11" s="50"/>
      <c r="G11" s="51"/>
      <c r="H11" s="52">
        <v>6</v>
      </c>
      <c r="I11" s="53">
        <f>H11*G11</f>
        <v>0</v>
      </c>
    </row>
    <row r="12" spans="1:9" ht="33" customHeight="1" x14ac:dyDescent="0.3">
      <c r="A12" s="46" t="s">
        <v>45</v>
      </c>
      <c r="B12" s="54">
        <v>90779</v>
      </c>
      <c r="C12" s="48" t="s">
        <v>37</v>
      </c>
      <c r="D12" s="49" t="s">
        <v>35</v>
      </c>
      <c r="E12" s="50"/>
      <c r="F12" s="50"/>
      <c r="G12" s="55"/>
      <c r="H12" s="52">
        <v>192</v>
      </c>
      <c r="I12" s="53">
        <f t="shared" ref="I12:I14" si="0">H12*G12</f>
        <v>0</v>
      </c>
    </row>
    <row r="13" spans="1:9" ht="33" customHeight="1" x14ac:dyDescent="0.3">
      <c r="A13" s="46" t="s">
        <v>45</v>
      </c>
      <c r="B13" s="54">
        <v>90780</v>
      </c>
      <c r="C13" s="48" t="s">
        <v>38</v>
      </c>
      <c r="D13" s="49" t="s">
        <v>35</v>
      </c>
      <c r="E13" s="50"/>
      <c r="F13" s="50"/>
      <c r="G13" s="55"/>
      <c r="H13" s="52">
        <v>528</v>
      </c>
      <c r="I13" s="53">
        <f t="shared" si="0"/>
        <v>0</v>
      </c>
    </row>
    <row r="14" spans="1:9" ht="33" customHeight="1" x14ac:dyDescent="0.3">
      <c r="A14" s="46" t="s">
        <v>45</v>
      </c>
      <c r="B14" s="54">
        <v>100309</v>
      </c>
      <c r="C14" s="48" t="s">
        <v>39</v>
      </c>
      <c r="D14" s="56" t="s">
        <v>35</v>
      </c>
      <c r="E14" s="57"/>
      <c r="F14" s="57"/>
      <c r="G14" s="58"/>
      <c r="H14" s="59">
        <v>528</v>
      </c>
      <c r="I14" s="53">
        <f t="shared" si="0"/>
        <v>0</v>
      </c>
    </row>
    <row r="15" spans="1:9" ht="33" customHeight="1" x14ac:dyDescent="0.3">
      <c r="A15" s="35"/>
      <c r="B15" s="60">
        <v>2</v>
      </c>
      <c r="C15" s="61" t="s">
        <v>74</v>
      </c>
      <c r="D15" s="62"/>
      <c r="E15" s="38"/>
      <c r="F15" s="38"/>
      <c r="G15" s="38"/>
      <c r="H15" s="63"/>
      <c r="I15" s="64">
        <f>SUM(I16:I22)</f>
        <v>0</v>
      </c>
    </row>
    <row r="16" spans="1:9" ht="33" customHeight="1" x14ac:dyDescent="0.3">
      <c r="A16" s="46" t="s">
        <v>45</v>
      </c>
      <c r="B16" s="65">
        <v>4813</v>
      </c>
      <c r="C16" s="66" t="s">
        <v>149</v>
      </c>
      <c r="D16" s="49" t="s">
        <v>31</v>
      </c>
      <c r="E16" s="50"/>
      <c r="F16" s="50"/>
      <c r="G16" s="51"/>
      <c r="H16" s="44">
        <v>1</v>
      </c>
      <c r="I16" s="67">
        <f>H16*G16</f>
        <v>0</v>
      </c>
    </row>
    <row r="17" spans="1:9" ht="33" customHeight="1" x14ac:dyDescent="0.3">
      <c r="A17" s="46" t="s">
        <v>45</v>
      </c>
      <c r="B17" s="40">
        <v>37525</v>
      </c>
      <c r="C17" s="68" t="s">
        <v>73</v>
      </c>
      <c r="D17" s="49" t="s">
        <v>30</v>
      </c>
      <c r="E17" s="50"/>
      <c r="F17" s="50"/>
      <c r="G17" s="69"/>
      <c r="H17" s="52">
        <v>400</v>
      </c>
      <c r="I17" s="67">
        <f>H17*G17</f>
        <v>0</v>
      </c>
    </row>
    <row r="18" spans="1:9" ht="33" customHeight="1" x14ac:dyDescent="0.3">
      <c r="A18" s="46" t="s">
        <v>45</v>
      </c>
      <c r="B18" s="65">
        <v>43485</v>
      </c>
      <c r="C18" s="66" t="s">
        <v>48</v>
      </c>
      <c r="D18" s="49" t="s">
        <v>35</v>
      </c>
      <c r="E18" s="50"/>
      <c r="F18" s="50"/>
      <c r="G18" s="51"/>
      <c r="H18" s="52">
        <v>1056</v>
      </c>
      <c r="I18" s="67">
        <f t="shared" ref="I18:I22" si="1">H18*G18</f>
        <v>0</v>
      </c>
    </row>
    <row r="19" spans="1:9" ht="33" customHeight="1" x14ac:dyDescent="0.3">
      <c r="A19" s="46" t="s">
        <v>45</v>
      </c>
      <c r="B19" s="65">
        <v>43487</v>
      </c>
      <c r="C19" s="66" t="s">
        <v>47</v>
      </c>
      <c r="D19" s="49" t="s">
        <v>35</v>
      </c>
      <c r="E19" s="50"/>
      <c r="F19" s="50"/>
      <c r="G19" s="51"/>
      <c r="H19" s="52">
        <v>528</v>
      </c>
      <c r="I19" s="67">
        <f t="shared" si="1"/>
        <v>0</v>
      </c>
    </row>
    <row r="20" spans="1:9" ht="33" customHeight="1" x14ac:dyDescent="0.3">
      <c r="A20" s="46" t="s">
        <v>45</v>
      </c>
      <c r="B20" s="65">
        <v>43489</v>
      </c>
      <c r="C20" s="66" t="s">
        <v>49</v>
      </c>
      <c r="D20" s="49" t="s">
        <v>35</v>
      </c>
      <c r="E20" s="50"/>
      <c r="F20" s="50"/>
      <c r="G20" s="51"/>
      <c r="H20" s="52">
        <v>1056</v>
      </c>
      <c r="I20" s="67">
        <f t="shared" si="1"/>
        <v>0</v>
      </c>
    </row>
    <row r="21" spans="1:9" ht="33" customHeight="1" x14ac:dyDescent="0.3">
      <c r="A21" s="46" t="s">
        <v>45</v>
      </c>
      <c r="B21" s="65">
        <v>43490</v>
      </c>
      <c r="C21" s="66" t="s">
        <v>50</v>
      </c>
      <c r="D21" s="49" t="s">
        <v>35</v>
      </c>
      <c r="E21" s="50"/>
      <c r="F21" s="50"/>
      <c r="G21" s="51"/>
      <c r="H21" s="52">
        <v>528</v>
      </c>
      <c r="I21" s="67">
        <f t="shared" si="1"/>
        <v>0</v>
      </c>
    </row>
    <row r="22" spans="1:9" ht="33" customHeight="1" x14ac:dyDescent="0.3">
      <c r="A22" s="70" t="s">
        <v>45</v>
      </c>
      <c r="B22" s="71">
        <v>43491</v>
      </c>
      <c r="C22" s="72" t="s">
        <v>51</v>
      </c>
      <c r="D22" s="49" t="s">
        <v>35</v>
      </c>
      <c r="E22" s="57"/>
      <c r="F22" s="57"/>
      <c r="G22" s="73"/>
      <c r="H22" s="59">
        <v>1056</v>
      </c>
      <c r="I22" s="74">
        <f t="shared" si="1"/>
        <v>0</v>
      </c>
    </row>
    <row r="23" spans="1:9" ht="33" customHeight="1" x14ac:dyDescent="0.3">
      <c r="A23" s="75"/>
      <c r="B23" s="76">
        <v>3</v>
      </c>
      <c r="C23" s="77" t="s">
        <v>82</v>
      </c>
      <c r="D23" s="78"/>
      <c r="E23" s="79"/>
      <c r="F23" s="79"/>
      <c r="G23" s="80"/>
      <c r="H23" s="81"/>
      <c r="I23" s="82"/>
    </row>
    <row r="24" spans="1:9" ht="33" customHeight="1" x14ac:dyDescent="0.3">
      <c r="A24" s="83"/>
      <c r="B24" s="84" t="s">
        <v>102</v>
      </c>
      <c r="C24" s="85" t="s">
        <v>136</v>
      </c>
      <c r="D24" s="86"/>
      <c r="E24" s="87"/>
      <c r="F24" s="87"/>
      <c r="G24" s="88"/>
      <c r="H24" s="89"/>
      <c r="I24" s="90">
        <f>SUM(I25:I36)</f>
        <v>0</v>
      </c>
    </row>
    <row r="25" spans="1:9" ht="33" customHeight="1" x14ac:dyDescent="0.3">
      <c r="A25" s="95" t="s">
        <v>53</v>
      </c>
      <c r="B25" s="202">
        <v>430060</v>
      </c>
      <c r="C25" s="202" t="s">
        <v>151</v>
      </c>
      <c r="D25" s="49" t="s">
        <v>30</v>
      </c>
      <c r="E25" s="92"/>
      <c r="F25" s="92"/>
      <c r="G25" s="92"/>
      <c r="H25" s="42">
        <v>7</v>
      </c>
      <c r="I25" s="67">
        <f>H25*G25</f>
        <v>0</v>
      </c>
    </row>
    <row r="26" spans="1:9" ht="33" customHeight="1" x14ac:dyDescent="0.3">
      <c r="A26" s="177" t="s">
        <v>45</v>
      </c>
      <c r="B26" s="201">
        <v>97142</v>
      </c>
      <c r="C26" s="202" t="s">
        <v>61</v>
      </c>
      <c r="D26" s="49" t="s">
        <v>30</v>
      </c>
      <c r="E26" s="55"/>
      <c r="F26" s="92"/>
      <c r="G26" s="55"/>
      <c r="H26" s="94">
        <v>7</v>
      </c>
      <c r="I26" s="67">
        <f>H26*G26</f>
        <v>0</v>
      </c>
    </row>
    <row r="27" spans="1:9" ht="33" customHeight="1" x14ac:dyDescent="0.3">
      <c r="A27" s="95" t="s">
        <v>53</v>
      </c>
      <c r="B27" s="96">
        <v>4607090</v>
      </c>
      <c r="C27" s="97" t="s">
        <v>13</v>
      </c>
      <c r="D27" s="49" t="s">
        <v>30</v>
      </c>
      <c r="E27" s="98"/>
      <c r="F27" s="92"/>
      <c r="G27" s="92"/>
      <c r="H27" s="94">
        <v>7</v>
      </c>
      <c r="I27" s="67">
        <f>H27*G27</f>
        <v>0</v>
      </c>
    </row>
    <row r="28" spans="1:9" ht="33" customHeight="1" x14ac:dyDescent="0.3">
      <c r="A28" s="95" t="s">
        <v>53</v>
      </c>
      <c r="B28" s="95">
        <v>4701090</v>
      </c>
      <c r="C28" s="97" t="s">
        <v>14</v>
      </c>
      <c r="D28" s="49" t="s">
        <v>32</v>
      </c>
      <c r="E28" s="98"/>
      <c r="F28" s="92"/>
      <c r="G28" s="92"/>
      <c r="H28" s="94">
        <v>2</v>
      </c>
      <c r="I28" s="67">
        <f>H28*G28</f>
        <v>0</v>
      </c>
    </row>
    <row r="29" spans="1:9" ht="33" customHeight="1" x14ac:dyDescent="0.3">
      <c r="A29" s="91" t="s">
        <v>127</v>
      </c>
      <c r="B29" s="65">
        <v>1780</v>
      </c>
      <c r="C29" s="66" t="s">
        <v>63</v>
      </c>
      <c r="D29" s="49" t="s">
        <v>32</v>
      </c>
      <c r="E29" s="92"/>
      <c r="F29" s="92"/>
      <c r="G29" s="51"/>
      <c r="H29" s="94">
        <v>1</v>
      </c>
      <c r="I29" s="67">
        <f t="shared" ref="I29:I36" si="2">H29*G29</f>
        <v>0</v>
      </c>
    </row>
    <row r="30" spans="1:9" ht="33" customHeight="1" x14ac:dyDescent="0.3">
      <c r="A30" s="91" t="s">
        <v>45</v>
      </c>
      <c r="B30" s="65">
        <v>1808</v>
      </c>
      <c r="C30" s="66" t="s">
        <v>62</v>
      </c>
      <c r="D30" s="49" t="s">
        <v>32</v>
      </c>
      <c r="E30" s="92"/>
      <c r="F30" s="92"/>
      <c r="G30" s="51"/>
      <c r="H30" s="94">
        <v>2</v>
      </c>
      <c r="I30" s="67">
        <f t="shared" si="2"/>
        <v>0</v>
      </c>
    </row>
    <row r="31" spans="1:9" ht="33" customHeight="1" x14ac:dyDescent="0.3">
      <c r="A31" s="91" t="s">
        <v>45</v>
      </c>
      <c r="B31" s="99">
        <v>99634</v>
      </c>
      <c r="C31" s="100" t="s">
        <v>131</v>
      </c>
      <c r="D31" s="49" t="s">
        <v>32</v>
      </c>
      <c r="E31" s="101"/>
      <c r="F31" s="101"/>
      <c r="G31" s="55"/>
      <c r="H31" s="94">
        <v>2</v>
      </c>
      <c r="I31" s="67">
        <f t="shared" si="2"/>
        <v>0</v>
      </c>
    </row>
    <row r="32" spans="1:9" ht="33" customHeight="1" x14ac:dyDescent="0.3">
      <c r="A32" s="91" t="s">
        <v>45</v>
      </c>
      <c r="B32" s="99">
        <v>101919</v>
      </c>
      <c r="C32" s="100" t="s">
        <v>132</v>
      </c>
      <c r="D32" s="56" t="s">
        <v>32</v>
      </c>
      <c r="E32" s="101"/>
      <c r="F32" s="101"/>
      <c r="G32" s="55"/>
      <c r="H32" s="94">
        <v>2</v>
      </c>
      <c r="I32" s="67">
        <f t="shared" si="2"/>
        <v>0</v>
      </c>
    </row>
    <row r="33" spans="1:9" ht="33" customHeight="1" x14ac:dyDescent="0.3">
      <c r="A33" s="91" t="s">
        <v>45</v>
      </c>
      <c r="B33" s="54">
        <v>101926</v>
      </c>
      <c r="C33" s="48" t="s">
        <v>133</v>
      </c>
      <c r="D33" s="49" t="s">
        <v>32</v>
      </c>
      <c r="E33" s="101"/>
      <c r="F33" s="101"/>
      <c r="G33" s="55"/>
      <c r="H33" s="94">
        <v>1</v>
      </c>
      <c r="I33" s="67">
        <f t="shared" si="2"/>
        <v>0</v>
      </c>
    </row>
    <row r="34" spans="1:9" ht="33" customHeight="1" x14ac:dyDescent="0.3">
      <c r="A34" s="91" t="s">
        <v>45</v>
      </c>
      <c r="B34" s="65">
        <v>11929</v>
      </c>
      <c r="C34" s="66" t="s">
        <v>134</v>
      </c>
      <c r="D34" s="49" t="s">
        <v>32</v>
      </c>
      <c r="E34" s="101"/>
      <c r="F34" s="101"/>
      <c r="G34" s="73"/>
      <c r="H34" s="94">
        <v>2</v>
      </c>
      <c r="I34" s="67">
        <f t="shared" si="2"/>
        <v>0</v>
      </c>
    </row>
    <row r="35" spans="1:9" ht="33" customHeight="1" x14ac:dyDescent="0.3">
      <c r="A35" s="102" t="s">
        <v>53</v>
      </c>
      <c r="B35" s="103">
        <v>3210080</v>
      </c>
      <c r="C35" s="104" t="s">
        <v>11</v>
      </c>
      <c r="D35" s="105" t="s">
        <v>30</v>
      </c>
      <c r="E35" s="92"/>
      <c r="F35" s="92"/>
      <c r="G35" s="92"/>
      <c r="H35" s="94">
        <v>7</v>
      </c>
      <c r="I35" s="67">
        <f t="shared" si="2"/>
        <v>0</v>
      </c>
    </row>
    <row r="36" spans="1:9" ht="33" customHeight="1" x14ac:dyDescent="0.3">
      <c r="A36" s="102" t="s">
        <v>53</v>
      </c>
      <c r="B36" s="103">
        <v>3307102</v>
      </c>
      <c r="C36" s="104" t="s">
        <v>150</v>
      </c>
      <c r="D36" s="49" t="s">
        <v>31</v>
      </c>
      <c r="E36" s="92"/>
      <c r="F36" s="92"/>
      <c r="G36" s="92"/>
      <c r="H36" s="94">
        <v>7</v>
      </c>
      <c r="I36" s="67">
        <f t="shared" si="2"/>
        <v>0</v>
      </c>
    </row>
    <row r="37" spans="1:9" ht="33" customHeight="1" x14ac:dyDescent="0.3">
      <c r="A37" s="106"/>
      <c r="B37" s="107" t="s">
        <v>103</v>
      </c>
      <c r="C37" s="108" t="s">
        <v>137</v>
      </c>
      <c r="D37" s="86"/>
      <c r="E37" s="87"/>
      <c r="F37" s="87"/>
      <c r="G37" s="88"/>
      <c r="H37" s="89"/>
      <c r="I37" s="109">
        <f>SUM(I38:I45)</f>
        <v>0</v>
      </c>
    </row>
    <row r="38" spans="1:9" ht="33" customHeight="1" x14ac:dyDescent="0.3">
      <c r="A38" s="95" t="s">
        <v>53</v>
      </c>
      <c r="B38" s="202">
        <v>430060</v>
      </c>
      <c r="C38" s="202" t="s">
        <v>151</v>
      </c>
      <c r="D38" s="49" t="s">
        <v>30</v>
      </c>
      <c r="E38" s="92"/>
      <c r="F38" s="92"/>
      <c r="G38" s="92"/>
      <c r="H38" s="42">
        <v>11</v>
      </c>
      <c r="I38" s="67">
        <f>H38*G38</f>
        <v>0</v>
      </c>
    </row>
    <row r="39" spans="1:9" ht="33" customHeight="1" x14ac:dyDescent="0.3">
      <c r="A39" s="91" t="s">
        <v>45</v>
      </c>
      <c r="B39" s="54">
        <v>97142</v>
      </c>
      <c r="C39" s="48" t="s">
        <v>61</v>
      </c>
      <c r="D39" s="49" t="s">
        <v>30</v>
      </c>
      <c r="E39" s="55"/>
      <c r="F39" s="92"/>
      <c r="G39" s="55"/>
      <c r="H39" s="94">
        <v>11</v>
      </c>
      <c r="I39" s="67">
        <f>H39*G39</f>
        <v>0</v>
      </c>
    </row>
    <row r="40" spans="1:9" ht="33" customHeight="1" x14ac:dyDescent="0.3">
      <c r="A40" s="95" t="s">
        <v>53</v>
      </c>
      <c r="B40" s="96">
        <v>4607090</v>
      </c>
      <c r="C40" s="97" t="s">
        <v>13</v>
      </c>
      <c r="D40" s="49" t="s">
        <v>30</v>
      </c>
      <c r="E40" s="98"/>
      <c r="F40" s="92"/>
      <c r="G40" s="92"/>
      <c r="H40" s="94">
        <v>11</v>
      </c>
      <c r="I40" s="67">
        <f>H40*G40</f>
        <v>0</v>
      </c>
    </row>
    <row r="41" spans="1:9" ht="33" customHeight="1" x14ac:dyDescent="0.3">
      <c r="A41" s="95" t="s">
        <v>53</v>
      </c>
      <c r="B41" s="95">
        <v>4701090</v>
      </c>
      <c r="C41" s="97" t="s">
        <v>14</v>
      </c>
      <c r="D41" s="49" t="s">
        <v>32</v>
      </c>
      <c r="E41" s="98"/>
      <c r="F41" s="92"/>
      <c r="G41" s="92"/>
      <c r="H41" s="94">
        <v>1</v>
      </c>
      <c r="I41" s="67">
        <f>H41*G41</f>
        <v>0</v>
      </c>
    </row>
    <row r="42" spans="1:9" ht="33" customHeight="1" x14ac:dyDescent="0.3">
      <c r="A42" s="91" t="s">
        <v>45</v>
      </c>
      <c r="B42" s="65">
        <v>1808</v>
      </c>
      <c r="C42" s="66" t="s">
        <v>62</v>
      </c>
      <c r="D42" s="49" t="s">
        <v>32</v>
      </c>
      <c r="E42" s="92"/>
      <c r="F42" s="92"/>
      <c r="G42" s="51"/>
      <c r="H42" s="94">
        <v>4</v>
      </c>
      <c r="I42" s="67">
        <f t="shared" ref="I42:I45" si="3">H42*G42</f>
        <v>0</v>
      </c>
    </row>
    <row r="43" spans="1:9" ht="33" customHeight="1" x14ac:dyDescent="0.3">
      <c r="A43" s="91" t="s">
        <v>45</v>
      </c>
      <c r="B43" s="65">
        <v>11929</v>
      </c>
      <c r="C43" s="66" t="s">
        <v>134</v>
      </c>
      <c r="D43" s="49" t="s">
        <v>32</v>
      </c>
      <c r="E43" s="101"/>
      <c r="F43" s="101"/>
      <c r="G43" s="73"/>
      <c r="H43" s="94">
        <v>3</v>
      </c>
      <c r="I43" s="67">
        <f t="shared" si="3"/>
        <v>0</v>
      </c>
    </row>
    <row r="44" spans="1:9" ht="33" customHeight="1" x14ac:dyDescent="0.3">
      <c r="A44" s="102" t="s">
        <v>53</v>
      </c>
      <c r="B44" s="103">
        <v>3210080</v>
      </c>
      <c r="C44" s="104" t="s">
        <v>11</v>
      </c>
      <c r="D44" s="105" t="s">
        <v>30</v>
      </c>
      <c r="E44" s="92"/>
      <c r="F44" s="92"/>
      <c r="G44" s="92"/>
      <c r="H44" s="94">
        <v>11</v>
      </c>
      <c r="I44" s="67">
        <f t="shared" si="3"/>
        <v>0</v>
      </c>
    </row>
    <row r="45" spans="1:9" ht="33" customHeight="1" x14ac:dyDescent="0.3">
      <c r="A45" s="102" t="s">
        <v>53</v>
      </c>
      <c r="B45" s="103">
        <v>3307102</v>
      </c>
      <c r="C45" s="104" t="s">
        <v>150</v>
      </c>
      <c r="D45" s="49" t="s">
        <v>31</v>
      </c>
      <c r="E45" s="92"/>
      <c r="F45" s="92"/>
      <c r="G45" s="92"/>
      <c r="H45" s="94">
        <v>11</v>
      </c>
      <c r="I45" s="67">
        <f t="shared" si="3"/>
        <v>0</v>
      </c>
    </row>
    <row r="46" spans="1:9" ht="33" customHeight="1" x14ac:dyDescent="0.3">
      <c r="A46" s="106"/>
      <c r="B46" s="107" t="s">
        <v>104</v>
      </c>
      <c r="C46" s="108" t="s">
        <v>138</v>
      </c>
      <c r="D46" s="86"/>
      <c r="E46" s="87"/>
      <c r="F46" s="87"/>
      <c r="G46" s="88"/>
      <c r="H46" s="89"/>
      <c r="I46" s="109">
        <f>SUM(I47:I53)</f>
        <v>0</v>
      </c>
    </row>
    <row r="47" spans="1:9" ht="33" customHeight="1" x14ac:dyDescent="0.3">
      <c r="A47" s="95" t="s">
        <v>53</v>
      </c>
      <c r="B47" s="202">
        <v>430060</v>
      </c>
      <c r="C47" s="202" t="s">
        <v>151</v>
      </c>
      <c r="D47" s="49" t="s">
        <v>30</v>
      </c>
      <c r="E47" s="92"/>
      <c r="F47" s="92"/>
      <c r="G47" s="92"/>
      <c r="H47" s="42">
        <v>25</v>
      </c>
      <c r="I47" s="67">
        <f>H47*G47</f>
        <v>0</v>
      </c>
    </row>
    <row r="48" spans="1:9" ht="33" customHeight="1" x14ac:dyDescent="0.3">
      <c r="A48" s="91" t="s">
        <v>45</v>
      </c>
      <c r="B48" s="54">
        <v>97142</v>
      </c>
      <c r="C48" s="48" t="s">
        <v>61</v>
      </c>
      <c r="D48" s="49" t="s">
        <v>30</v>
      </c>
      <c r="E48" s="55"/>
      <c r="F48" s="92"/>
      <c r="G48" s="55"/>
      <c r="H48" s="94">
        <v>25</v>
      </c>
      <c r="I48" s="67">
        <f>H48*G48</f>
        <v>0</v>
      </c>
    </row>
    <row r="49" spans="1:10" ht="33" customHeight="1" x14ac:dyDescent="0.3">
      <c r="A49" s="95" t="s">
        <v>53</v>
      </c>
      <c r="B49" s="96">
        <v>4607090</v>
      </c>
      <c r="C49" s="104" t="s">
        <v>13</v>
      </c>
      <c r="D49" s="49" t="s">
        <v>30</v>
      </c>
      <c r="E49" s="98"/>
      <c r="F49" s="92"/>
      <c r="G49" s="92"/>
      <c r="H49" s="94">
        <v>25</v>
      </c>
      <c r="I49" s="67">
        <f>H49*G49</f>
        <v>0</v>
      </c>
    </row>
    <row r="50" spans="1:10" ht="33" customHeight="1" x14ac:dyDescent="0.3">
      <c r="A50" s="91" t="s">
        <v>45</v>
      </c>
      <c r="B50" s="54">
        <v>101920</v>
      </c>
      <c r="C50" s="48" t="s">
        <v>66</v>
      </c>
      <c r="D50" s="49" t="s">
        <v>32</v>
      </c>
      <c r="E50" s="92"/>
      <c r="F50" s="92"/>
      <c r="G50" s="55"/>
      <c r="H50" s="94">
        <v>3</v>
      </c>
      <c r="I50" s="67">
        <f t="shared" ref="I50:I53" si="4">H50*G50</f>
        <v>0</v>
      </c>
    </row>
    <row r="51" spans="1:10" ht="33" customHeight="1" x14ac:dyDescent="0.3">
      <c r="A51" s="91" t="s">
        <v>45</v>
      </c>
      <c r="B51" s="65">
        <v>11929</v>
      </c>
      <c r="C51" s="66" t="s">
        <v>67</v>
      </c>
      <c r="D51" s="49" t="s">
        <v>32</v>
      </c>
      <c r="E51" s="92"/>
      <c r="F51" s="92"/>
      <c r="G51" s="51"/>
      <c r="H51" s="94">
        <v>7</v>
      </c>
      <c r="I51" s="67">
        <f t="shared" si="4"/>
        <v>0</v>
      </c>
    </row>
    <row r="52" spans="1:10" ht="33" customHeight="1" x14ac:dyDescent="0.3">
      <c r="A52" s="102" t="s">
        <v>53</v>
      </c>
      <c r="B52" s="103">
        <v>3210080</v>
      </c>
      <c r="C52" s="104" t="s">
        <v>11</v>
      </c>
      <c r="D52" s="110" t="s">
        <v>30</v>
      </c>
      <c r="E52" s="101"/>
      <c r="F52" s="101"/>
      <c r="G52" s="101"/>
      <c r="H52" s="111">
        <v>25</v>
      </c>
      <c r="I52" s="67">
        <f t="shared" si="4"/>
        <v>0</v>
      </c>
    </row>
    <row r="53" spans="1:10" ht="33" customHeight="1" x14ac:dyDescent="0.3">
      <c r="A53" s="102" t="s">
        <v>53</v>
      </c>
      <c r="B53" s="103">
        <v>3307102</v>
      </c>
      <c r="C53" s="104" t="s">
        <v>150</v>
      </c>
      <c r="D53" s="49" t="s">
        <v>31</v>
      </c>
      <c r="E53" s="92"/>
      <c r="F53" s="92"/>
      <c r="G53" s="92"/>
      <c r="H53" s="94">
        <v>25</v>
      </c>
      <c r="I53" s="67">
        <f t="shared" si="4"/>
        <v>0</v>
      </c>
      <c r="J53" s="3"/>
    </row>
    <row r="54" spans="1:10" ht="33" customHeight="1" x14ac:dyDescent="0.3">
      <c r="A54" s="106"/>
      <c r="B54" s="107" t="s">
        <v>105</v>
      </c>
      <c r="C54" s="108" t="s">
        <v>139</v>
      </c>
      <c r="D54" s="86"/>
      <c r="E54" s="87"/>
      <c r="F54" s="87"/>
      <c r="G54" s="88"/>
      <c r="H54" s="89"/>
      <c r="I54" s="109">
        <f>SUM(I55:I60)</f>
        <v>0</v>
      </c>
    </row>
    <row r="55" spans="1:10" ht="33" customHeight="1" x14ac:dyDescent="0.3">
      <c r="A55" s="95" t="s">
        <v>53</v>
      </c>
      <c r="B55" s="202">
        <v>430060</v>
      </c>
      <c r="C55" s="202" t="s">
        <v>151</v>
      </c>
      <c r="D55" s="49" t="s">
        <v>30</v>
      </c>
      <c r="E55" s="92"/>
      <c r="F55" s="92"/>
      <c r="G55" s="92"/>
      <c r="H55" s="42">
        <v>28</v>
      </c>
      <c r="I55" s="67">
        <f>H55*G55</f>
        <v>0</v>
      </c>
    </row>
    <row r="56" spans="1:10" ht="33" customHeight="1" x14ac:dyDescent="0.3">
      <c r="A56" s="91" t="s">
        <v>45</v>
      </c>
      <c r="B56" s="54">
        <v>97142</v>
      </c>
      <c r="C56" s="48" t="s">
        <v>61</v>
      </c>
      <c r="D56" s="49" t="s">
        <v>30</v>
      </c>
      <c r="E56" s="55"/>
      <c r="F56" s="92"/>
      <c r="G56" s="55"/>
      <c r="H56" s="94">
        <v>28</v>
      </c>
      <c r="I56" s="67">
        <f>H56*G56</f>
        <v>0</v>
      </c>
    </row>
    <row r="57" spans="1:10" ht="33" customHeight="1" x14ac:dyDescent="0.3">
      <c r="A57" s="95" t="s">
        <v>53</v>
      </c>
      <c r="B57" s="96">
        <v>4607090</v>
      </c>
      <c r="C57" s="97" t="s">
        <v>13</v>
      </c>
      <c r="D57" s="49" t="s">
        <v>30</v>
      </c>
      <c r="E57" s="98"/>
      <c r="F57" s="92"/>
      <c r="G57" s="92"/>
      <c r="H57" s="94">
        <v>28</v>
      </c>
      <c r="I57" s="67">
        <f>H57*G57</f>
        <v>0</v>
      </c>
    </row>
    <row r="58" spans="1:10" ht="33" customHeight="1" x14ac:dyDescent="0.3">
      <c r="A58" s="91" t="s">
        <v>45</v>
      </c>
      <c r="B58" s="65">
        <v>11929</v>
      </c>
      <c r="C58" s="66" t="s">
        <v>67</v>
      </c>
      <c r="D58" s="49" t="s">
        <v>32</v>
      </c>
      <c r="E58" s="92"/>
      <c r="F58" s="92"/>
      <c r="G58" s="51"/>
      <c r="H58" s="94">
        <v>8</v>
      </c>
      <c r="I58" s="67">
        <f t="shared" ref="I58:I60" si="5">H58*G58</f>
        <v>0</v>
      </c>
    </row>
    <row r="59" spans="1:10" ht="33" customHeight="1" x14ac:dyDescent="0.3">
      <c r="A59" s="102" t="s">
        <v>53</v>
      </c>
      <c r="B59" s="103">
        <v>3210080</v>
      </c>
      <c r="C59" s="104" t="s">
        <v>11</v>
      </c>
      <c r="D59" s="110" t="s">
        <v>30</v>
      </c>
      <c r="E59" s="101"/>
      <c r="F59" s="101"/>
      <c r="G59" s="101"/>
      <c r="H59" s="111">
        <v>28</v>
      </c>
      <c r="I59" s="67">
        <f t="shared" si="5"/>
        <v>0</v>
      </c>
    </row>
    <row r="60" spans="1:10" ht="33" customHeight="1" x14ac:dyDescent="0.3">
      <c r="A60" s="102" t="s">
        <v>53</v>
      </c>
      <c r="B60" s="103">
        <v>3307102</v>
      </c>
      <c r="C60" s="104" t="s">
        <v>150</v>
      </c>
      <c r="D60" s="49" t="s">
        <v>31</v>
      </c>
      <c r="E60" s="92"/>
      <c r="F60" s="92"/>
      <c r="G60" s="92"/>
      <c r="H60" s="94">
        <v>28</v>
      </c>
      <c r="I60" s="67">
        <f t="shared" si="5"/>
        <v>0</v>
      </c>
    </row>
    <row r="61" spans="1:10" ht="33" customHeight="1" x14ac:dyDescent="0.3">
      <c r="A61" s="106"/>
      <c r="B61" s="107" t="s">
        <v>106</v>
      </c>
      <c r="C61" s="108" t="s">
        <v>140</v>
      </c>
      <c r="D61" s="86"/>
      <c r="E61" s="87"/>
      <c r="F61" s="87"/>
      <c r="G61" s="88"/>
      <c r="H61" s="89"/>
      <c r="I61" s="109">
        <f>SUM(I62:I67)</f>
        <v>0</v>
      </c>
    </row>
    <row r="62" spans="1:10" ht="33" customHeight="1" x14ac:dyDescent="0.3">
      <c r="A62" s="95" t="s">
        <v>53</v>
      </c>
      <c r="B62" s="202">
        <v>430060</v>
      </c>
      <c r="C62" s="202" t="s">
        <v>151</v>
      </c>
      <c r="D62" s="49" t="s">
        <v>30</v>
      </c>
      <c r="E62" s="92"/>
      <c r="F62" s="92"/>
      <c r="G62" s="92"/>
      <c r="H62" s="42">
        <v>8</v>
      </c>
      <c r="I62" s="67">
        <f>H62*G62</f>
        <v>0</v>
      </c>
    </row>
    <row r="63" spans="1:10" ht="33" customHeight="1" x14ac:dyDescent="0.3">
      <c r="A63" s="91" t="s">
        <v>45</v>
      </c>
      <c r="B63" s="54">
        <v>97142</v>
      </c>
      <c r="C63" s="48" t="s">
        <v>61</v>
      </c>
      <c r="D63" s="49" t="s">
        <v>30</v>
      </c>
      <c r="E63" s="55"/>
      <c r="F63" s="92"/>
      <c r="G63" s="55"/>
      <c r="H63" s="94">
        <v>8</v>
      </c>
      <c r="I63" s="67">
        <f>H63*G63</f>
        <v>0</v>
      </c>
    </row>
    <row r="64" spans="1:10" ht="33" customHeight="1" x14ac:dyDescent="0.3">
      <c r="A64" s="95" t="s">
        <v>53</v>
      </c>
      <c r="B64" s="96">
        <v>4607090</v>
      </c>
      <c r="C64" s="97" t="s">
        <v>13</v>
      </c>
      <c r="D64" s="49" t="s">
        <v>30</v>
      </c>
      <c r="E64" s="98"/>
      <c r="F64" s="92"/>
      <c r="G64" s="92"/>
      <c r="H64" s="94">
        <v>8</v>
      </c>
      <c r="I64" s="67">
        <f>H64*G64</f>
        <v>0</v>
      </c>
    </row>
    <row r="65" spans="1:9" ht="33" customHeight="1" x14ac:dyDescent="0.3">
      <c r="A65" s="91" t="s">
        <v>45</v>
      </c>
      <c r="B65" s="65">
        <v>11929</v>
      </c>
      <c r="C65" s="66" t="s">
        <v>67</v>
      </c>
      <c r="D65" s="49" t="s">
        <v>32</v>
      </c>
      <c r="E65" s="92"/>
      <c r="F65" s="92"/>
      <c r="G65" s="51"/>
      <c r="H65" s="94">
        <v>3</v>
      </c>
      <c r="I65" s="67">
        <f t="shared" ref="I65:I67" si="6">H65*G65</f>
        <v>0</v>
      </c>
    </row>
    <row r="66" spans="1:9" ht="33" customHeight="1" x14ac:dyDescent="0.3">
      <c r="A66" s="102" t="s">
        <v>53</v>
      </c>
      <c r="B66" s="103">
        <v>3210080</v>
      </c>
      <c r="C66" s="104" t="s">
        <v>11</v>
      </c>
      <c r="D66" s="110" t="s">
        <v>30</v>
      </c>
      <c r="E66" s="101"/>
      <c r="F66" s="101"/>
      <c r="G66" s="101"/>
      <c r="H66" s="111">
        <v>8</v>
      </c>
      <c r="I66" s="67">
        <f t="shared" si="6"/>
        <v>0</v>
      </c>
    </row>
    <row r="67" spans="1:9" ht="33" customHeight="1" x14ac:dyDescent="0.3">
      <c r="A67" s="102" t="s">
        <v>53</v>
      </c>
      <c r="B67" s="103">
        <v>3307102</v>
      </c>
      <c r="C67" s="104" t="s">
        <v>150</v>
      </c>
      <c r="D67" s="49" t="s">
        <v>31</v>
      </c>
      <c r="E67" s="92"/>
      <c r="F67" s="92"/>
      <c r="G67" s="92"/>
      <c r="H67" s="94">
        <v>8</v>
      </c>
      <c r="I67" s="67">
        <f t="shared" si="6"/>
        <v>0</v>
      </c>
    </row>
    <row r="68" spans="1:9" ht="33" customHeight="1" x14ac:dyDescent="0.3">
      <c r="A68" s="106"/>
      <c r="B68" s="107" t="s">
        <v>107</v>
      </c>
      <c r="C68" s="108" t="s">
        <v>141</v>
      </c>
      <c r="D68" s="86"/>
      <c r="E68" s="87"/>
      <c r="F68" s="87"/>
      <c r="G68" s="88"/>
      <c r="H68" s="89"/>
      <c r="I68" s="109">
        <f>SUM(I69:I74)</f>
        <v>0</v>
      </c>
    </row>
    <row r="69" spans="1:9" ht="33" customHeight="1" x14ac:dyDescent="0.3">
      <c r="A69" s="95" t="s">
        <v>53</v>
      </c>
      <c r="B69" s="202">
        <v>430060</v>
      </c>
      <c r="C69" s="202" t="s">
        <v>151</v>
      </c>
      <c r="D69" s="49" t="s">
        <v>30</v>
      </c>
      <c r="E69" s="92"/>
      <c r="F69" s="92"/>
      <c r="G69" s="92"/>
      <c r="H69" s="42">
        <v>8</v>
      </c>
      <c r="I69" s="67">
        <f>H69*G69</f>
        <v>0</v>
      </c>
    </row>
    <row r="70" spans="1:9" ht="33" customHeight="1" x14ac:dyDescent="0.3">
      <c r="A70" s="91" t="s">
        <v>45</v>
      </c>
      <c r="B70" s="54">
        <v>97142</v>
      </c>
      <c r="C70" s="48" t="s">
        <v>61</v>
      </c>
      <c r="D70" s="49" t="s">
        <v>30</v>
      </c>
      <c r="E70" s="55"/>
      <c r="F70" s="92"/>
      <c r="G70" s="55"/>
      <c r="H70" s="94">
        <v>8</v>
      </c>
      <c r="I70" s="67">
        <f>H70*G70</f>
        <v>0</v>
      </c>
    </row>
    <row r="71" spans="1:9" s="6" customFormat="1" ht="33" customHeight="1" x14ac:dyDescent="0.3">
      <c r="A71" s="95" t="s">
        <v>53</v>
      </c>
      <c r="B71" s="96">
        <v>4607090</v>
      </c>
      <c r="C71" s="97" t="s">
        <v>13</v>
      </c>
      <c r="D71" s="49" t="s">
        <v>30</v>
      </c>
      <c r="E71" s="98"/>
      <c r="F71" s="92"/>
      <c r="G71" s="92"/>
      <c r="H71" s="94">
        <v>8</v>
      </c>
      <c r="I71" s="67">
        <f>H71*G71</f>
        <v>0</v>
      </c>
    </row>
    <row r="72" spans="1:9" ht="33" customHeight="1" x14ac:dyDescent="0.3">
      <c r="A72" s="91" t="s">
        <v>45</v>
      </c>
      <c r="B72" s="65">
        <v>11929</v>
      </c>
      <c r="C72" s="66" t="s">
        <v>67</v>
      </c>
      <c r="D72" s="49" t="s">
        <v>32</v>
      </c>
      <c r="E72" s="92"/>
      <c r="F72" s="92"/>
      <c r="G72" s="51"/>
      <c r="H72" s="94">
        <v>3</v>
      </c>
      <c r="I72" s="67">
        <f t="shared" ref="I72:I74" si="7">H72*G72</f>
        <v>0</v>
      </c>
    </row>
    <row r="73" spans="1:9" ht="33" customHeight="1" x14ac:dyDescent="0.3">
      <c r="A73" s="102" t="s">
        <v>53</v>
      </c>
      <c r="B73" s="103">
        <v>3210080</v>
      </c>
      <c r="C73" s="104" t="s">
        <v>11</v>
      </c>
      <c r="D73" s="105" t="s">
        <v>30</v>
      </c>
      <c r="E73" s="92"/>
      <c r="F73" s="92"/>
      <c r="G73" s="92"/>
      <c r="H73" s="94">
        <v>8</v>
      </c>
      <c r="I73" s="67">
        <f t="shared" si="7"/>
        <v>0</v>
      </c>
    </row>
    <row r="74" spans="1:9" ht="33" customHeight="1" x14ac:dyDescent="0.3">
      <c r="A74" s="102" t="s">
        <v>53</v>
      </c>
      <c r="B74" s="103">
        <v>3307102</v>
      </c>
      <c r="C74" s="104" t="s">
        <v>150</v>
      </c>
      <c r="D74" s="49" t="s">
        <v>31</v>
      </c>
      <c r="E74" s="92"/>
      <c r="F74" s="92"/>
      <c r="G74" s="92"/>
      <c r="H74" s="94">
        <v>8</v>
      </c>
      <c r="I74" s="67">
        <f t="shared" si="7"/>
        <v>0</v>
      </c>
    </row>
    <row r="75" spans="1:9" ht="33" customHeight="1" x14ac:dyDescent="0.3">
      <c r="A75" s="106"/>
      <c r="B75" s="107" t="s">
        <v>108</v>
      </c>
      <c r="C75" s="108" t="s">
        <v>142</v>
      </c>
      <c r="D75" s="86"/>
      <c r="E75" s="87"/>
      <c r="F75" s="87"/>
      <c r="G75" s="88"/>
      <c r="H75" s="89"/>
      <c r="I75" s="109">
        <f>SUM(I76:I84)</f>
        <v>0</v>
      </c>
    </row>
    <row r="76" spans="1:9" ht="33" customHeight="1" x14ac:dyDescent="0.3">
      <c r="A76" s="95" t="s">
        <v>53</v>
      </c>
      <c r="B76" s="202">
        <v>430060</v>
      </c>
      <c r="C76" s="202" t="s">
        <v>151</v>
      </c>
      <c r="D76" s="49" t="s">
        <v>30</v>
      </c>
      <c r="E76" s="92"/>
      <c r="F76" s="92"/>
      <c r="G76" s="92"/>
      <c r="H76" s="42">
        <v>22</v>
      </c>
      <c r="I76" s="67">
        <f>H76*G76</f>
        <v>0</v>
      </c>
    </row>
    <row r="77" spans="1:9" ht="33" customHeight="1" x14ac:dyDescent="0.3">
      <c r="A77" s="91" t="s">
        <v>45</v>
      </c>
      <c r="B77" s="54">
        <v>97142</v>
      </c>
      <c r="C77" s="48" t="s">
        <v>61</v>
      </c>
      <c r="D77" s="49" t="s">
        <v>30</v>
      </c>
      <c r="E77" s="55"/>
      <c r="F77" s="92"/>
      <c r="G77" s="55"/>
      <c r="H77" s="94">
        <v>22</v>
      </c>
      <c r="I77" s="67">
        <f>H77*G77</f>
        <v>0</v>
      </c>
    </row>
    <row r="78" spans="1:9" ht="33" customHeight="1" x14ac:dyDescent="0.3">
      <c r="A78" s="95" t="s">
        <v>53</v>
      </c>
      <c r="B78" s="96">
        <v>4607090</v>
      </c>
      <c r="C78" s="97" t="s">
        <v>13</v>
      </c>
      <c r="D78" s="49" t="s">
        <v>30</v>
      </c>
      <c r="E78" s="98"/>
      <c r="F78" s="92"/>
      <c r="G78" s="92"/>
      <c r="H78" s="94">
        <v>22</v>
      </c>
      <c r="I78" s="67">
        <f>H78*G78</f>
        <v>0</v>
      </c>
    </row>
    <row r="79" spans="1:9" ht="33" customHeight="1" x14ac:dyDescent="0.3">
      <c r="A79" s="95" t="s">
        <v>53</v>
      </c>
      <c r="B79" s="95">
        <v>4701090</v>
      </c>
      <c r="C79" s="97" t="s">
        <v>14</v>
      </c>
      <c r="D79" s="49" t="s">
        <v>32</v>
      </c>
      <c r="E79" s="98"/>
      <c r="F79" s="92"/>
      <c r="G79" s="92"/>
      <c r="H79" s="94">
        <v>2</v>
      </c>
      <c r="I79" s="67">
        <f>H79*G79</f>
        <v>0</v>
      </c>
    </row>
    <row r="80" spans="1:9" s="5" customFormat="1" ht="33" customHeight="1" x14ac:dyDescent="0.3">
      <c r="A80" s="91" t="s">
        <v>45</v>
      </c>
      <c r="B80" s="65">
        <v>1780</v>
      </c>
      <c r="C80" s="66" t="s">
        <v>63</v>
      </c>
      <c r="D80" s="49" t="s">
        <v>32</v>
      </c>
      <c r="E80" s="92"/>
      <c r="F80" s="92"/>
      <c r="G80" s="51"/>
      <c r="H80" s="94">
        <v>2</v>
      </c>
      <c r="I80" s="67">
        <f t="shared" ref="I80:I84" si="8">H80*G80</f>
        <v>0</v>
      </c>
    </row>
    <row r="81" spans="1:9" ht="33" customHeight="1" x14ac:dyDescent="0.3">
      <c r="A81" s="91" t="s">
        <v>45</v>
      </c>
      <c r="B81" s="65">
        <v>1808</v>
      </c>
      <c r="C81" s="66" t="s">
        <v>62</v>
      </c>
      <c r="D81" s="49" t="s">
        <v>32</v>
      </c>
      <c r="E81" s="92"/>
      <c r="F81" s="92"/>
      <c r="G81" s="51"/>
      <c r="H81" s="94">
        <v>8</v>
      </c>
      <c r="I81" s="67">
        <f t="shared" si="8"/>
        <v>0</v>
      </c>
    </row>
    <row r="82" spans="1:9" ht="33" customHeight="1" x14ac:dyDescent="0.3">
      <c r="A82" s="91" t="s">
        <v>45</v>
      </c>
      <c r="B82" s="65">
        <v>11929</v>
      </c>
      <c r="C82" s="66" t="s">
        <v>67</v>
      </c>
      <c r="D82" s="49" t="s">
        <v>32</v>
      </c>
      <c r="E82" s="92"/>
      <c r="F82" s="92"/>
      <c r="G82" s="51"/>
      <c r="H82" s="94">
        <f>18/3</f>
        <v>6</v>
      </c>
      <c r="I82" s="67">
        <f t="shared" si="8"/>
        <v>0</v>
      </c>
    </row>
    <row r="83" spans="1:9" ht="33" customHeight="1" x14ac:dyDescent="0.3">
      <c r="A83" s="102" t="s">
        <v>53</v>
      </c>
      <c r="B83" s="103">
        <v>3210080</v>
      </c>
      <c r="C83" s="104" t="s">
        <v>11</v>
      </c>
      <c r="D83" s="110" t="s">
        <v>30</v>
      </c>
      <c r="E83" s="101"/>
      <c r="F83" s="101"/>
      <c r="G83" s="101"/>
      <c r="H83" s="111">
        <v>22</v>
      </c>
      <c r="I83" s="67">
        <f t="shared" si="8"/>
        <v>0</v>
      </c>
    </row>
    <row r="84" spans="1:9" ht="33" customHeight="1" x14ac:dyDescent="0.3">
      <c r="A84" s="102" t="s">
        <v>53</v>
      </c>
      <c r="B84" s="103">
        <v>3307102</v>
      </c>
      <c r="C84" s="104" t="s">
        <v>150</v>
      </c>
      <c r="D84" s="49" t="s">
        <v>31</v>
      </c>
      <c r="E84" s="92"/>
      <c r="F84" s="92"/>
      <c r="G84" s="92"/>
      <c r="H84" s="94">
        <v>22</v>
      </c>
      <c r="I84" s="67">
        <f t="shared" si="8"/>
        <v>0</v>
      </c>
    </row>
    <row r="85" spans="1:9" ht="33" customHeight="1" x14ac:dyDescent="0.3">
      <c r="A85" s="112"/>
      <c r="B85" s="113" t="s">
        <v>109</v>
      </c>
      <c r="C85" s="114" t="s">
        <v>121</v>
      </c>
      <c r="D85" s="115"/>
      <c r="E85" s="116"/>
      <c r="F85" s="116"/>
      <c r="G85" s="117"/>
      <c r="H85" s="118"/>
      <c r="I85" s="109">
        <f>SUM(I86:I88)</f>
        <v>0</v>
      </c>
    </row>
    <row r="86" spans="1:9" ht="33" customHeight="1" x14ac:dyDescent="0.3">
      <c r="A86" s="102" t="s">
        <v>53</v>
      </c>
      <c r="B86" s="103">
        <v>123010</v>
      </c>
      <c r="C86" s="119" t="s">
        <v>2</v>
      </c>
      <c r="D86" s="120" t="s">
        <v>123</v>
      </c>
      <c r="E86" s="121"/>
      <c r="F86" s="50"/>
      <c r="G86" s="93"/>
      <c r="H86" s="44">
        <v>1</v>
      </c>
      <c r="I86" s="67">
        <f t="shared" ref="I86" si="9">H86*G86</f>
        <v>0</v>
      </c>
    </row>
    <row r="87" spans="1:9" ht="33" customHeight="1" x14ac:dyDescent="0.3">
      <c r="A87" s="102" t="s">
        <v>53</v>
      </c>
      <c r="B87" s="103">
        <v>123200</v>
      </c>
      <c r="C87" s="119" t="s">
        <v>3</v>
      </c>
      <c r="D87" s="122" t="s">
        <v>123</v>
      </c>
      <c r="E87" s="98"/>
      <c r="F87" s="50"/>
      <c r="G87" s="92"/>
      <c r="H87" s="52">
        <v>1</v>
      </c>
      <c r="I87" s="67">
        <f>H87*G87</f>
        <v>0</v>
      </c>
    </row>
    <row r="88" spans="1:9" ht="33" customHeight="1" x14ac:dyDescent="0.3">
      <c r="A88" s="103" t="s">
        <v>53</v>
      </c>
      <c r="B88" s="103">
        <v>123270</v>
      </c>
      <c r="C88" s="97" t="s">
        <v>4</v>
      </c>
      <c r="D88" s="110" t="s">
        <v>30</v>
      </c>
      <c r="E88" s="123"/>
      <c r="F88" s="57"/>
      <c r="G88" s="101"/>
      <c r="H88" s="59">
        <v>6</v>
      </c>
      <c r="I88" s="124">
        <f>H88*G88</f>
        <v>0</v>
      </c>
    </row>
    <row r="89" spans="1:9" ht="33" customHeight="1" x14ac:dyDescent="0.3">
      <c r="A89" s="125"/>
      <c r="B89" s="126" t="s">
        <v>110</v>
      </c>
      <c r="C89" s="127" t="s">
        <v>71</v>
      </c>
      <c r="D89" s="128"/>
      <c r="E89" s="87"/>
      <c r="F89" s="129"/>
      <c r="G89" s="130"/>
      <c r="H89" s="107"/>
      <c r="I89" s="109">
        <f>SUM(I90:I92)</f>
        <v>0</v>
      </c>
    </row>
    <row r="90" spans="1:9" ht="33" customHeight="1" x14ac:dyDescent="0.3">
      <c r="A90" s="91" t="s">
        <v>53</v>
      </c>
      <c r="B90" s="95">
        <v>309020</v>
      </c>
      <c r="C90" s="97" t="s">
        <v>6</v>
      </c>
      <c r="D90" s="131" t="s">
        <v>31</v>
      </c>
      <c r="E90" s="132"/>
      <c r="F90" s="93"/>
      <c r="G90" s="93"/>
      <c r="H90" s="44">
        <v>685</v>
      </c>
      <c r="I90" s="124">
        <f>H90*G90</f>
        <v>0</v>
      </c>
    </row>
    <row r="91" spans="1:9" ht="33" customHeight="1" x14ac:dyDescent="0.3">
      <c r="A91" s="91" t="s">
        <v>53</v>
      </c>
      <c r="B91" s="95">
        <v>4820060</v>
      </c>
      <c r="C91" s="97" t="s">
        <v>15</v>
      </c>
      <c r="D91" s="49" t="s">
        <v>32</v>
      </c>
      <c r="E91" s="101"/>
      <c r="F91" s="133"/>
      <c r="G91" s="133"/>
      <c r="H91" s="94">
        <v>3</v>
      </c>
      <c r="I91" s="124">
        <f t="shared" ref="I91" si="10">H91*G91</f>
        <v>0</v>
      </c>
    </row>
    <row r="92" spans="1:9" ht="33" customHeight="1" x14ac:dyDescent="0.3">
      <c r="A92" s="91" t="s">
        <v>53</v>
      </c>
      <c r="B92" s="95">
        <v>3216060</v>
      </c>
      <c r="C92" s="97" t="s">
        <v>12</v>
      </c>
      <c r="D92" s="56" t="s">
        <v>31</v>
      </c>
      <c r="E92" s="123"/>
      <c r="F92" s="101"/>
      <c r="G92" s="101"/>
      <c r="H92" s="59">
        <v>685</v>
      </c>
      <c r="I92" s="67">
        <f>H92*G92</f>
        <v>0</v>
      </c>
    </row>
    <row r="93" spans="1:9" ht="33" customHeight="1" x14ac:dyDescent="0.3">
      <c r="A93" s="35"/>
      <c r="B93" s="134">
        <v>4</v>
      </c>
      <c r="C93" s="135" t="s">
        <v>80</v>
      </c>
      <c r="D93" s="136"/>
      <c r="E93" s="137"/>
      <c r="F93" s="137"/>
      <c r="G93" s="138"/>
      <c r="H93" s="63"/>
      <c r="I93" s="139">
        <f>SUM(I94:I96)</f>
        <v>0</v>
      </c>
    </row>
    <row r="94" spans="1:9" ht="33" customHeight="1" x14ac:dyDescent="0.3">
      <c r="A94" s="91" t="s">
        <v>53</v>
      </c>
      <c r="B94" s="103">
        <v>117111</v>
      </c>
      <c r="C94" s="140" t="s">
        <v>1</v>
      </c>
      <c r="D94" s="141" t="s">
        <v>32</v>
      </c>
      <c r="E94" s="142"/>
      <c r="F94" s="142"/>
      <c r="G94" s="142"/>
      <c r="H94" s="44">
        <v>1</v>
      </c>
      <c r="I94" s="67">
        <f>G94</f>
        <v>0</v>
      </c>
    </row>
    <row r="95" spans="1:9" ht="33" customHeight="1" x14ac:dyDescent="0.3">
      <c r="A95" s="46" t="s">
        <v>46</v>
      </c>
      <c r="B95" s="143" t="s">
        <v>129</v>
      </c>
      <c r="C95" s="97" t="s">
        <v>72</v>
      </c>
      <c r="D95" s="105" t="s">
        <v>32</v>
      </c>
      <c r="E95" s="98"/>
      <c r="F95" s="92"/>
      <c r="G95" s="92"/>
      <c r="H95" s="52">
        <v>1</v>
      </c>
      <c r="I95" s="67">
        <f>G95</f>
        <v>0</v>
      </c>
    </row>
    <row r="96" spans="1:9" ht="33" customHeight="1" x14ac:dyDescent="0.3">
      <c r="A96" s="46" t="s">
        <v>46</v>
      </c>
      <c r="B96" s="54" t="s">
        <v>130</v>
      </c>
      <c r="C96" s="104" t="s">
        <v>81</v>
      </c>
      <c r="D96" s="105" t="s">
        <v>32</v>
      </c>
      <c r="E96" s="92"/>
      <c r="F96" s="92"/>
      <c r="G96" s="55"/>
      <c r="H96" s="52">
        <v>1</v>
      </c>
      <c r="I96" s="67">
        <f>G96</f>
        <v>0</v>
      </c>
    </row>
    <row r="97" spans="1:9" ht="33" customHeight="1" x14ac:dyDescent="0.3">
      <c r="A97" s="144"/>
      <c r="B97" s="134">
        <v>5</v>
      </c>
      <c r="C97" s="135" t="s">
        <v>85</v>
      </c>
      <c r="D97" s="136"/>
      <c r="E97" s="138"/>
      <c r="F97" s="137"/>
      <c r="G97" s="145"/>
      <c r="H97" s="146"/>
      <c r="I97" s="139">
        <f>SUM(I98:I104)</f>
        <v>0</v>
      </c>
    </row>
    <row r="98" spans="1:9" ht="33" customHeight="1" x14ac:dyDescent="0.3">
      <c r="A98" s="95" t="s">
        <v>53</v>
      </c>
      <c r="B98" s="202">
        <v>430060</v>
      </c>
      <c r="C98" s="202" t="s">
        <v>151</v>
      </c>
      <c r="D98" s="49" t="s">
        <v>30</v>
      </c>
      <c r="E98" s="92"/>
      <c r="F98" s="92"/>
      <c r="G98" s="92"/>
      <c r="H98" s="42">
        <v>151</v>
      </c>
      <c r="I98" s="67">
        <f>H98*G98</f>
        <v>0</v>
      </c>
    </row>
    <row r="99" spans="1:9" ht="33" customHeight="1" x14ac:dyDescent="0.3">
      <c r="A99" s="91" t="s">
        <v>45</v>
      </c>
      <c r="B99" s="54">
        <v>97142</v>
      </c>
      <c r="C99" s="48" t="s">
        <v>61</v>
      </c>
      <c r="D99" s="49" t="s">
        <v>30</v>
      </c>
      <c r="E99" s="55"/>
      <c r="F99" s="92"/>
      <c r="G99" s="55"/>
      <c r="H99" s="94">
        <v>151</v>
      </c>
      <c r="I99" s="67">
        <f>H99*G99</f>
        <v>0</v>
      </c>
    </row>
    <row r="100" spans="1:9" ht="33" customHeight="1" x14ac:dyDescent="0.3">
      <c r="A100" s="95" t="s">
        <v>53</v>
      </c>
      <c r="B100" s="96">
        <v>4607090</v>
      </c>
      <c r="C100" s="97" t="s">
        <v>13</v>
      </c>
      <c r="D100" s="49" t="s">
        <v>30</v>
      </c>
      <c r="E100" s="98"/>
      <c r="F100" s="92"/>
      <c r="G100" s="92"/>
      <c r="H100" s="94">
        <v>151</v>
      </c>
      <c r="I100" s="67">
        <f>H100*G100</f>
        <v>0</v>
      </c>
    </row>
    <row r="101" spans="1:9" ht="33" customHeight="1" x14ac:dyDescent="0.3">
      <c r="A101" s="95" t="s">
        <v>53</v>
      </c>
      <c r="B101" s="95">
        <v>4701090</v>
      </c>
      <c r="C101" s="97" t="s">
        <v>14</v>
      </c>
      <c r="D101" s="49" t="s">
        <v>32</v>
      </c>
      <c r="E101" s="98"/>
      <c r="F101" s="92"/>
      <c r="G101" s="92"/>
      <c r="H101" s="94">
        <v>6</v>
      </c>
      <c r="I101" s="67">
        <f>H101*G101</f>
        <v>0</v>
      </c>
    </row>
    <row r="102" spans="1:9" ht="33" customHeight="1" x14ac:dyDescent="0.3">
      <c r="A102" s="91" t="s">
        <v>45</v>
      </c>
      <c r="B102" s="65">
        <v>1780</v>
      </c>
      <c r="C102" s="66" t="s">
        <v>63</v>
      </c>
      <c r="D102" s="49" t="s">
        <v>32</v>
      </c>
      <c r="E102" s="92"/>
      <c r="F102" s="92"/>
      <c r="G102" s="51"/>
      <c r="H102" s="94">
        <v>3</v>
      </c>
      <c r="I102" s="67">
        <f t="shared" ref="I102:I104" si="11">H102*G102</f>
        <v>0</v>
      </c>
    </row>
    <row r="103" spans="1:9" ht="33" customHeight="1" x14ac:dyDescent="0.3">
      <c r="A103" s="102" t="s">
        <v>53</v>
      </c>
      <c r="B103" s="103">
        <v>3210080</v>
      </c>
      <c r="C103" s="104" t="s">
        <v>11</v>
      </c>
      <c r="D103" s="110" t="s">
        <v>30</v>
      </c>
      <c r="E103" s="101"/>
      <c r="F103" s="101"/>
      <c r="G103" s="101"/>
      <c r="H103" s="111">
        <v>151</v>
      </c>
      <c r="I103" s="67">
        <f t="shared" si="11"/>
        <v>0</v>
      </c>
    </row>
    <row r="104" spans="1:9" ht="33" customHeight="1" x14ac:dyDescent="0.3">
      <c r="A104" s="102" t="s">
        <v>53</v>
      </c>
      <c r="B104" s="103">
        <v>3307102</v>
      </c>
      <c r="C104" s="104" t="s">
        <v>150</v>
      </c>
      <c r="D104" s="49" t="s">
        <v>31</v>
      </c>
      <c r="E104" s="92"/>
      <c r="F104" s="92"/>
      <c r="G104" s="92"/>
      <c r="H104" s="94">
        <v>151</v>
      </c>
      <c r="I104" s="67">
        <f t="shared" si="11"/>
        <v>0</v>
      </c>
    </row>
    <row r="105" spans="1:9" s="6" customFormat="1" ht="33" customHeight="1" x14ac:dyDescent="0.3">
      <c r="A105" s="106"/>
      <c r="B105" s="107" t="s">
        <v>113</v>
      </c>
      <c r="C105" s="147" t="s">
        <v>54</v>
      </c>
      <c r="D105" s="86"/>
      <c r="E105" s="148"/>
      <c r="F105" s="148"/>
      <c r="G105" s="148"/>
      <c r="H105" s="107"/>
      <c r="I105" s="109">
        <f>SUM(I106)</f>
        <v>0</v>
      </c>
    </row>
    <row r="106" spans="1:9" ht="33" customHeight="1" x14ac:dyDescent="0.3">
      <c r="A106" s="102" t="s">
        <v>53</v>
      </c>
      <c r="B106" s="103">
        <v>301210</v>
      </c>
      <c r="C106" s="97" t="s">
        <v>5</v>
      </c>
      <c r="D106" s="49" t="s">
        <v>33</v>
      </c>
      <c r="E106" s="149"/>
      <c r="F106" s="132"/>
      <c r="G106" s="132"/>
      <c r="H106" s="150">
        <v>13</v>
      </c>
      <c r="I106" s="67">
        <f>H106*G106</f>
        <v>0</v>
      </c>
    </row>
    <row r="107" spans="1:9" ht="33" customHeight="1" x14ac:dyDescent="0.3">
      <c r="A107" s="106"/>
      <c r="B107" s="113" t="s">
        <v>114</v>
      </c>
      <c r="C107" s="127" t="s">
        <v>55</v>
      </c>
      <c r="D107" s="86"/>
      <c r="E107" s="148"/>
      <c r="F107" s="148"/>
      <c r="G107" s="88"/>
      <c r="H107" s="89"/>
      <c r="I107" s="109">
        <f>SUM(I108:I110,I111:I116)</f>
        <v>0</v>
      </c>
    </row>
    <row r="108" spans="1:9" ht="33" customHeight="1" x14ac:dyDescent="0.3">
      <c r="A108" s="95" t="s">
        <v>53</v>
      </c>
      <c r="B108" s="95">
        <v>440050</v>
      </c>
      <c r="C108" s="97" t="s">
        <v>58</v>
      </c>
      <c r="D108" s="131" t="s">
        <v>31</v>
      </c>
      <c r="E108" s="121"/>
      <c r="F108" s="93"/>
      <c r="G108" s="93"/>
      <c r="H108" s="42">
        <v>41</v>
      </c>
      <c r="I108" s="67">
        <f>H108*G108</f>
        <v>0</v>
      </c>
    </row>
    <row r="109" spans="1:9" ht="33" customHeight="1" x14ac:dyDescent="0.3">
      <c r="A109" s="91" t="s">
        <v>45</v>
      </c>
      <c r="B109" s="54">
        <v>72917</v>
      </c>
      <c r="C109" s="48" t="s">
        <v>86</v>
      </c>
      <c r="D109" s="49" t="s">
        <v>33</v>
      </c>
      <c r="E109" s="55"/>
      <c r="F109" s="55"/>
      <c r="G109" s="92"/>
      <c r="H109" s="94">
        <v>252</v>
      </c>
      <c r="I109" s="124">
        <f>H109*G109</f>
        <v>0</v>
      </c>
    </row>
    <row r="110" spans="1:9" ht="33" customHeight="1" x14ac:dyDescent="0.3">
      <c r="A110" s="91" t="s">
        <v>45</v>
      </c>
      <c r="B110" s="47" t="s">
        <v>147</v>
      </c>
      <c r="C110" s="48" t="s">
        <v>148</v>
      </c>
      <c r="D110" s="49" t="s">
        <v>33</v>
      </c>
      <c r="E110" s="55"/>
      <c r="F110" s="55"/>
      <c r="G110" s="151"/>
      <c r="H110" s="94">
        <v>41</v>
      </c>
      <c r="I110" s="124">
        <f>H110*G110</f>
        <v>0</v>
      </c>
    </row>
    <row r="111" spans="1:9" ht="33" customHeight="1" x14ac:dyDescent="0.3">
      <c r="A111" s="95" t="s">
        <v>53</v>
      </c>
      <c r="B111" s="103">
        <v>614020</v>
      </c>
      <c r="C111" s="104" t="s">
        <v>10</v>
      </c>
      <c r="D111" s="49" t="s">
        <v>33</v>
      </c>
      <c r="E111" s="55"/>
      <c r="F111" s="92"/>
      <c r="G111" s="92"/>
      <c r="H111" s="94">
        <v>252</v>
      </c>
      <c r="I111" s="124">
        <f t="shared" ref="I111" si="12">H111*G111</f>
        <v>0</v>
      </c>
    </row>
    <row r="112" spans="1:9" ht="33" customHeight="1" x14ac:dyDescent="0.3">
      <c r="A112" s="91" t="s">
        <v>45</v>
      </c>
      <c r="B112" s="54">
        <v>101593</v>
      </c>
      <c r="C112" s="48" t="s">
        <v>146</v>
      </c>
      <c r="D112" s="47" t="s">
        <v>31</v>
      </c>
      <c r="E112" s="55"/>
      <c r="F112" s="55"/>
      <c r="G112" s="133"/>
      <c r="H112" s="94">
        <v>168</v>
      </c>
      <c r="I112" s="124">
        <f>H112*G112</f>
        <v>0</v>
      </c>
    </row>
    <row r="113" spans="1:9" ht="33" customHeight="1" x14ac:dyDescent="0.3">
      <c r="A113" s="91" t="s">
        <v>45</v>
      </c>
      <c r="B113" s="54">
        <v>101618</v>
      </c>
      <c r="C113" s="48" t="s">
        <v>87</v>
      </c>
      <c r="D113" s="49" t="s">
        <v>33</v>
      </c>
      <c r="E113" s="55"/>
      <c r="F113" s="55"/>
      <c r="G113" s="152"/>
      <c r="H113" s="94">
        <v>21</v>
      </c>
      <c r="I113" s="124">
        <f>H113*G113</f>
        <v>0</v>
      </c>
    </row>
    <row r="114" spans="1:9" ht="33" customHeight="1" x14ac:dyDescent="0.3">
      <c r="A114" s="91" t="s">
        <v>45</v>
      </c>
      <c r="B114" s="54">
        <v>96995</v>
      </c>
      <c r="C114" s="48" t="s">
        <v>56</v>
      </c>
      <c r="D114" s="49" t="s">
        <v>33</v>
      </c>
      <c r="E114" s="55"/>
      <c r="F114" s="55"/>
      <c r="G114" s="55"/>
      <c r="H114" s="94">
        <v>252</v>
      </c>
      <c r="I114" s="124">
        <f>H114*G114</f>
        <v>0</v>
      </c>
    </row>
    <row r="115" spans="1:9" ht="33" customHeight="1" x14ac:dyDescent="0.3">
      <c r="A115" s="91" t="s">
        <v>45</v>
      </c>
      <c r="B115" s="54">
        <v>94990</v>
      </c>
      <c r="C115" s="48" t="s">
        <v>57</v>
      </c>
      <c r="D115" s="49" t="s">
        <v>33</v>
      </c>
      <c r="E115" s="55"/>
      <c r="F115" s="55"/>
      <c r="G115" s="55"/>
      <c r="H115" s="94">
        <v>13</v>
      </c>
      <c r="I115" s="124">
        <f>H115*G115</f>
        <v>0</v>
      </c>
    </row>
    <row r="116" spans="1:9" ht="33" customHeight="1" x14ac:dyDescent="0.3">
      <c r="A116" s="91" t="s">
        <v>45</v>
      </c>
      <c r="B116" s="47" t="s">
        <v>34</v>
      </c>
      <c r="C116" s="48" t="s">
        <v>60</v>
      </c>
      <c r="D116" s="56" t="s">
        <v>31</v>
      </c>
      <c r="E116" s="58"/>
      <c r="F116" s="58"/>
      <c r="G116" s="58"/>
      <c r="H116" s="111">
        <v>41</v>
      </c>
      <c r="I116" s="67">
        <f>H116*G116</f>
        <v>0</v>
      </c>
    </row>
    <row r="117" spans="1:9" ht="33" customHeight="1" x14ac:dyDescent="0.3">
      <c r="A117" s="144"/>
      <c r="B117" s="134">
        <v>6</v>
      </c>
      <c r="C117" s="135" t="s">
        <v>83</v>
      </c>
      <c r="D117" s="136"/>
      <c r="E117" s="138"/>
      <c r="F117" s="137"/>
      <c r="G117" s="145"/>
      <c r="H117" s="146"/>
      <c r="I117" s="139">
        <f>SUM(I118:I124)</f>
        <v>0</v>
      </c>
    </row>
    <row r="118" spans="1:9" ht="33" customHeight="1" x14ac:dyDescent="0.3">
      <c r="A118" s="95" t="s">
        <v>53</v>
      </c>
      <c r="B118" s="202">
        <v>430060</v>
      </c>
      <c r="C118" s="202" t="s">
        <v>151</v>
      </c>
      <c r="D118" s="49" t="s">
        <v>30</v>
      </c>
      <c r="E118" s="92"/>
      <c r="F118" s="92"/>
      <c r="G118" s="92"/>
      <c r="H118" s="42">
        <v>22</v>
      </c>
      <c r="I118" s="67">
        <f t="shared" ref="I118:I124" si="13">H118*G118</f>
        <v>0</v>
      </c>
    </row>
    <row r="119" spans="1:9" ht="33" customHeight="1" x14ac:dyDescent="0.3">
      <c r="A119" s="153" t="s">
        <v>45</v>
      </c>
      <c r="B119" s="54">
        <v>97142</v>
      </c>
      <c r="C119" s="48" t="s">
        <v>61</v>
      </c>
      <c r="D119" s="49" t="s">
        <v>30</v>
      </c>
      <c r="E119" s="55"/>
      <c r="F119" s="92"/>
      <c r="G119" s="55"/>
      <c r="H119" s="94">
        <v>22</v>
      </c>
      <c r="I119" s="67">
        <f t="shared" si="13"/>
        <v>0</v>
      </c>
    </row>
    <row r="120" spans="1:9" ht="33" customHeight="1" x14ac:dyDescent="0.3">
      <c r="A120" s="154" t="s">
        <v>53</v>
      </c>
      <c r="B120" s="103">
        <v>4607080</v>
      </c>
      <c r="C120" s="140" t="s">
        <v>84</v>
      </c>
      <c r="D120" s="49" t="s">
        <v>30</v>
      </c>
      <c r="E120" s="92"/>
      <c r="F120" s="92"/>
      <c r="G120" s="92"/>
      <c r="H120" s="94">
        <v>7</v>
      </c>
      <c r="I120" s="67">
        <f t="shared" si="13"/>
        <v>0</v>
      </c>
    </row>
    <row r="121" spans="1:9" ht="33" customHeight="1" x14ac:dyDescent="0.3">
      <c r="A121" s="154" t="s">
        <v>53</v>
      </c>
      <c r="B121" s="96">
        <v>4607090</v>
      </c>
      <c r="C121" s="97" t="s">
        <v>13</v>
      </c>
      <c r="D121" s="49" t="s">
        <v>30</v>
      </c>
      <c r="E121" s="98"/>
      <c r="F121" s="92"/>
      <c r="G121" s="92"/>
      <c r="H121" s="94">
        <v>15</v>
      </c>
      <c r="I121" s="67">
        <f t="shared" si="13"/>
        <v>0</v>
      </c>
    </row>
    <row r="122" spans="1:9" ht="33" customHeight="1" x14ac:dyDescent="0.3">
      <c r="A122" s="153" t="s">
        <v>45</v>
      </c>
      <c r="B122" s="65">
        <v>11929</v>
      </c>
      <c r="C122" s="155" t="s">
        <v>67</v>
      </c>
      <c r="D122" s="49" t="s">
        <v>32</v>
      </c>
      <c r="E122" s="92"/>
      <c r="F122" s="92"/>
      <c r="G122" s="51"/>
      <c r="H122" s="94">
        <f>18/3</f>
        <v>6</v>
      </c>
      <c r="I122" s="67">
        <f t="shared" si="13"/>
        <v>0</v>
      </c>
    </row>
    <row r="123" spans="1:9" ht="33" customHeight="1" x14ac:dyDescent="0.3">
      <c r="A123" s="156" t="s">
        <v>53</v>
      </c>
      <c r="B123" s="103">
        <v>3210080</v>
      </c>
      <c r="C123" s="140" t="s">
        <v>11</v>
      </c>
      <c r="D123" s="110" t="s">
        <v>30</v>
      </c>
      <c r="E123" s="101"/>
      <c r="F123" s="101"/>
      <c r="G123" s="101"/>
      <c r="H123" s="111">
        <v>22</v>
      </c>
      <c r="I123" s="124">
        <f t="shared" si="13"/>
        <v>0</v>
      </c>
    </row>
    <row r="124" spans="1:9" ht="33" customHeight="1" x14ac:dyDescent="0.3">
      <c r="A124" s="102" t="s">
        <v>53</v>
      </c>
      <c r="B124" s="103">
        <v>3307102</v>
      </c>
      <c r="C124" s="104" t="s">
        <v>150</v>
      </c>
      <c r="D124" s="49" t="s">
        <v>31</v>
      </c>
      <c r="E124" s="92"/>
      <c r="F124" s="92"/>
      <c r="G124" s="92"/>
      <c r="H124" s="94">
        <v>22</v>
      </c>
      <c r="I124" s="67">
        <f t="shared" si="13"/>
        <v>0</v>
      </c>
    </row>
    <row r="125" spans="1:9" ht="33" customHeight="1" x14ac:dyDescent="0.3">
      <c r="A125" s="157"/>
      <c r="B125" s="134">
        <v>7</v>
      </c>
      <c r="C125" s="135" t="s">
        <v>88</v>
      </c>
      <c r="D125" s="136"/>
      <c r="E125" s="138"/>
      <c r="F125" s="137"/>
      <c r="G125" s="145"/>
      <c r="H125" s="146"/>
      <c r="I125" s="139">
        <f>SUM(I126:I136)</f>
        <v>0</v>
      </c>
    </row>
    <row r="126" spans="1:9" ht="33" customHeight="1" x14ac:dyDescent="0.3">
      <c r="A126" s="95" t="s">
        <v>53</v>
      </c>
      <c r="B126" s="202">
        <v>430060</v>
      </c>
      <c r="C126" s="202" t="s">
        <v>151</v>
      </c>
      <c r="D126" s="49" t="s">
        <v>30</v>
      </c>
      <c r="E126" s="92"/>
      <c r="F126" s="92"/>
      <c r="G126" s="92"/>
      <c r="H126" s="42">
        <v>223</v>
      </c>
      <c r="I126" s="67">
        <f t="shared" ref="I126:I136" si="14">H126*G126</f>
        <v>0</v>
      </c>
    </row>
    <row r="127" spans="1:9" ht="33" customHeight="1" x14ac:dyDescent="0.3">
      <c r="A127" s="153" t="s">
        <v>45</v>
      </c>
      <c r="B127" s="54">
        <v>97142</v>
      </c>
      <c r="C127" s="48" t="s">
        <v>61</v>
      </c>
      <c r="D127" s="49" t="s">
        <v>30</v>
      </c>
      <c r="E127" s="55"/>
      <c r="F127" s="92"/>
      <c r="G127" s="55"/>
      <c r="H127" s="94">
        <v>223</v>
      </c>
      <c r="I127" s="67">
        <f t="shared" si="14"/>
        <v>0</v>
      </c>
    </row>
    <row r="128" spans="1:9" ht="33" customHeight="1" x14ac:dyDescent="0.3">
      <c r="A128" s="154" t="s">
        <v>53</v>
      </c>
      <c r="B128" s="103">
        <v>4607080</v>
      </c>
      <c r="C128" s="140" t="s">
        <v>84</v>
      </c>
      <c r="D128" s="49" t="s">
        <v>30</v>
      </c>
      <c r="E128" s="92"/>
      <c r="F128" s="92"/>
      <c r="G128" s="92"/>
      <c r="H128" s="94">
        <v>149</v>
      </c>
      <c r="I128" s="67">
        <f t="shared" si="14"/>
        <v>0</v>
      </c>
    </row>
    <row r="129" spans="1:9" ht="33" customHeight="1" x14ac:dyDescent="0.3">
      <c r="A129" s="154" t="s">
        <v>53</v>
      </c>
      <c r="B129" s="96">
        <v>4607090</v>
      </c>
      <c r="C129" s="97" t="s">
        <v>13</v>
      </c>
      <c r="D129" s="49" t="s">
        <v>30</v>
      </c>
      <c r="E129" s="98"/>
      <c r="F129" s="92"/>
      <c r="G129" s="92"/>
      <c r="H129" s="94">
        <v>74</v>
      </c>
      <c r="I129" s="67">
        <f t="shared" si="14"/>
        <v>0</v>
      </c>
    </row>
    <row r="130" spans="1:9" ht="33" customHeight="1" x14ac:dyDescent="0.3">
      <c r="A130" s="156" t="s">
        <v>53</v>
      </c>
      <c r="B130" s="103">
        <v>3210080</v>
      </c>
      <c r="C130" s="140" t="s">
        <v>11</v>
      </c>
      <c r="D130" s="105" t="s">
        <v>30</v>
      </c>
      <c r="E130" s="92"/>
      <c r="F130" s="92"/>
      <c r="G130" s="92"/>
      <c r="H130" s="94">
        <v>223</v>
      </c>
      <c r="I130" s="67">
        <f t="shared" si="14"/>
        <v>0</v>
      </c>
    </row>
    <row r="131" spans="1:9" ht="33" customHeight="1" x14ac:dyDescent="0.3">
      <c r="A131" s="102" t="s">
        <v>53</v>
      </c>
      <c r="B131" s="103">
        <v>3307102</v>
      </c>
      <c r="C131" s="104" t="s">
        <v>150</v>
      </c>
      <c r="D131" s="49" t="s">
        <v>31</v>
      </c>
      <c r="E131" s="92"/>
      <c r="F131" s="92"/>
      <c r="G131" s="92"/>
      <c r="H131" s="94">
        <v>223</v>
      </c>
      <c r="I131" s="67">
        <f t="shared" si="14"/>
        <v>0</v>
      </c>
    </row>
    <row r="132" spans="1:9" ht="33" customHeight="1" x14ac:dyDescent="0.3">
      <c r="A132" s="91" t="s">
        <v>45</v>
      </c>
      <c r="B132" s="54">
        <v>101923</v>
      </c>
      <c r="C132" s="48" t="s">
        <v>135</v>
      </c>
      <c r="D132" s="49" t="s">
        <v>32</v>
      </c>
      <c r="E132" s="101"/>
      <c r="F132" s="101"/>
      <c r="G132" s="55"/>
      <c r="H132" s="94">
        <v>2</v>
      </c>
      <c r="I132" s="67">
        <f t="shared" si="14"/>
        <v>0</v>
      </c>
    </row>
    <row r="133" spans="1:9" ht="33" customHeight="1" x14ac:dyDescent="0.3">
      <c r="A133" s="91" t="s">
        <v>45</v>
      </c>
      <c r="B133" s="54">
        <v>101926</v>
      </c>
      <c r="C133" s="48" t="s">
        <v>145</v>
      </c>
      <c r="D133" s="49" t="s">
        <v>32</v>
      </c>
      <c r="E133" s="101"/>
      <c r="F133" s="101"/>
      <c r="G133" s="55"/>
      <c r="H133" s="94">
        <v>5</v>
      </c>
      <c r="I133" s="67">
        <f t="shared" si="14"/>
        <v>0</v>
      </c>
    </row>
    <row r="134" spans="1:9" ht="33" customHeight="1" x14ac:dyDescent="0.3">
      <c r="A134" s="91" t="s">
        <v>45</v>
      </c>
      <c r="B134" s="54">
        <v>92358</v>
      </c>
      <c r="C134" s="48" t="s">
        <v>89</v>
      </c>
      <c r="D134" s="49" t="s">
        <v>32</v>
      </c>
      <c r="E134" s="101"/>
      <c r="F134" s="101"/>
      <c r="G134" s="55"/>
      <c r="H134" s="94">
        <v>10</v>
      </c>
      <c r="I134" s="67">
        <f t="shared" si="14"/>
        <v>0</v>
      </c>
    </row>
    <row r="135" spans="1:9" ht="33" customHeight="1" x14ac:dyDescent="0.3">
      <c r="A135" s="91" t="s">
        <v>45</v>
      </c>
      <c r="B135" s="65">
        <v>1808</v>
      </c>
      <c r="C135" s="66" t="s">
        <v>62</v>
      </c>
      <c r="D135" s="49" t="s">
        <v>32</v>
      </c>
      <c r="E135" s="92"/>
      <c r="F135" s="92"/>
      <c r="G135" s="51"/>
      <c r="H135" s="94">
        <v>3</v>
      </c>
      <c r="I135" s="67">
        <f t="shared" si="14"/>
        <v>0</v>
      </c>
    </row>
    <row r="136" spans="1:9" ht="33" customHeight="1" x14ac:dyDescent="0.3">
      <c r="A136" s="91" t="s">
        <v>45</v>
      </c>
      <c r="B136" s="65">
        <v>1807</v>
      </c>
      <c r="C136" s="66" t="s">
        <v>90</v>
      </c>
      <c r="D136" s="49" t="s">
        <v>32</v>
      </c>
      <c r="E136" s="92"/>
      <c r="F136" s="92"/>
      <c r="G136" s="51"/>
      <c r="H136" s="94">
        <v>6</v>
      </c>
      <c r="I136" s="67">
        <f t="shared" si="14"/>
        <v>0</v>
      </c>
    </row>
    <row r="137" spans="1:9" ht="33" customHeight="1" x14ac:dyDescent="0.3">
      <c r="A137" s="106"/>
      <c r="B137" s="113" t="s">
        <v>115</v>
      </c>
      <c r="C137" s="127" t="s">
        <v>55</v>
      </c>
      <c r="D137" s="86"/>
      <c r="E137" s="148"/>
      <c r="F137" s="148"/>
      <c r="G137" s="88"/>
      <c r="H137" s="89"/>
      <c r="I137" s="109">
        <f>SUM(I138:I144)</f>
        <v>0</v>
      </c>
    </row>
    <row r="138" spans="1:9" ht="33" customHeight="1" x14ac:dyDescent="0.3">
      <c r="A138" s="95" t="s">
        <v>53</v>
      </c>
      <c r="B138" s="95">
        <v>440050</v>
      </c>
      <c r="C138" s="97" t="s">
        <v>58</v>
      </c>
      <c r="D138" s="131" t="s">
        <v>31</v>
      </c>
      <c r="E138" s="121"/>
      <c r="F138" s="93"/>
      <c r="G138" s="93"/>
      <c r="H138" s="42">
        <v>93</v>
      </c>
      <c r="I138" s="67">
        <f>H138*G138</f>
        <v>0</v>
      </c>
    </row>
    <row r="139" spans="1:9" ht="33" customHeight="1" x14ac:dyDescent="0.3">
      <c r="A139" s="91" t="s">
        <v>45</v>
      </c>
      <c r="B139" s="54">
        <v>72917</v>
      </c>
      <c r="C139" s="48" t="s">
        <v>86</v>
      </c>
      <c r="D139" s="49" t="s">
        <v>33</v>
      </c>
      <c r="E139" s="55"/>
      <c r="F139" s="50"/>
      <c r="G139" s="92"/>
      <c r="H139" s="94">
        <v>372</v>
      </c>
      <c r="I139" s="67">
        <f t="shared" ref="I139:I144" si="15">H139*G139</f>
        <v>0</v>
      </c>
    </row>
    <row r="140" spans="1:9" ht="33" customHeight="1" x14ac:dyDescent="0.3">
      <c r="A140" s="95" t="s">
        <v>53</v>
      </c>
      <c r="B140" s="103">
        <v>614020</v>
      </c>
      <c r="C140" s="104" t="s">
        <v>10</v>
      </c>
      <c r="D140" s="49" t="s">
        <v>33</v>
      </c>
      <c r="E140" s="55"/>
      <c r="F140" s="92"/>
      <c r="G140" s="92"/>
      <c r="H140" s="94">
        <v>372</v>
      </c>
      <c r="I140" s="67">
        <f t="shared" si="15"/>
        <v>0</v>
      </c>
    </row>
    <row r="141" spans="1:9" ht="33" customHeight="1" x14ac:dyDescent="0.3">
      <c r="A141" s="91" t="s">
        <v>45</v>
      </c>
      <c r="B141" s="54">
        <v>101593</v>
      </c>
      <c r="C141" s="48" t="s">
        <v>146</v>
      </c>
      <c r="D141" s="47" t="s">
        <v>31</v>
      </c>
      <c r="E141" s="55"/>
      <c r="F141" s="55"/>
      <c r="G141" s="133"/>
      <c r="H141" s="94">
        <v>248</v>
      </c>
      <c r="I141" s="67">
        <f t="shared" si="15"/>
        <v>0</v>
      </c>
    </row>
    <row r="142" spans="1:9" ht="33" customHeight="1" x14ac:dyDescent="0.3">
      <c r="A142" s="91" t="s">
        <v>45</v>
      </c>
      <c r="B142" s="54">
        <v>101618</v>
      </c>
      <c r="C142" s="48" t="s">
        <v>87</v>
      </c>
      <c r="D142" s="49" t="s">
        <v>33</v>
      </c>
      <c r="E142" s="55"/>
      <c r="F142" s="55"/>
      <c r="G142" s="152"/>
      <c r="H142" s="94">
        <v>31</v>
      </c>
      <c r="I142" s="67">
        <f t="shared" si="15"/>
        <v>0</v>
      </c>
    </row>
    <row r="143" spans="1:9" ht="33" customHeight="1" x14ac:dyDescent="0.3">
      <c r="A143" s="91" t="s">
        <v>45</v>
      </c>
      <c r="B143" s="54">
        <v>96995</v>
      </c>
      <c r="C143" s="48" t="s">
        <v>56</v>
      </c>
      <c r="D143" s="49" t="s">
        <v>33</v>
      </c>
      <c r="E143" s="55"/>
      <c r="F143" s="55"/>
      <c r="G143" s="55"/>
      <c r="H143" s="94">
        <v>372</v>
      </c>
      <c r="I143" s="67">
        <f t="shared" si="15"/>
        <v>0</v>
      </c>
    </row>
    <row r="144" spans="1:9" ht="33" customHeight="1" x14ac:dyDescent="0.3">
      <c r="A144" s="91" t="s">
        <v>45</v>
      </c>
      <c r="B144" s="47" t="s">
        <v>34</v>
      </c>
      <c r="C144" s="48" t="s">
        <v>60</v>
      </c>
      <c r="D144" s="49" t="s">
        <v>31</v>
      </c>
      <c r="E144" s="55"/>
      <c r="F144" s="55"/>
      <c r="G144" s="55"/>
      <c r="H144" s="94">
        <v>93</v>
      </c>
      <c r="I144" s="67">
        <f t="shared" si="15"/>
        <v>0</v>
      </c>
    </row>
    <row r="145" spans="1:9" ht="33" customHeight="1" x14ac:dyDescent="0.3">
      <c r="A145" s="144"/>
      <c r="B145" s="134">
        <v>8</v>
      </c>
      <c r="C145" s="135" t="s">
        <v>91</v>
      </c>
      <c r="D145" s="136"/>
      <c r="E145" s="138"/>
      <c r="F145" s="137"/>
      <c r="G145" s="145"/>
      <c r="H145" s="146"/>
      <c r="I145" s="139">
        <f>SUM(I146:I159)</f>
        <v>0</v>
      </c>
    </row>
    <row r="146" spans="1:9" ht="33" customHeight="1" x14ac:dyDescent="0.3">
      <c r="A146" s="95" t="s">
        <v>53</v>
      </c>
      <c r="B146" s="202">
        <v>430060</v>
      </c>
      <c r="C146" s="202" t="s">
        <v>151</v>
      </c>
      <c r="D146" s="49" t="s">
        <v>30</v>
      </c>
      <c r="E146" s="92"/>
      <c r="F146" s="92"/>
      <c r="G146" s="92"/>
      <c r="H146" s="42">
        <v>83</v>
      </c>
      <c r="I146" s="67">
        <f>H146*G146</f>
        <v>0</v>
      </c>
    </row>
    <row r="147" spans="1:9" ht="33" customHeight="1" x14ac:dyDescent="0.3">
      <c r="A147" s="153" t="s">
        <v>45</v>
      </c>
      <c r="B147" s="54">
        <v>97142</v>
      </c>
      <c r="C147" s="48" t="s">
        <v>61</v>
      </c>
      <c r="D147" s="49" t="s">
        <v>30</v>
      </c>
      <c r="E147" s="55"/>
      <c r="F147" s="92"/>
      <c r="G147" s="55"/>
      <c r="H147" s="94">
        <v>83</v>
      </c>
      <c r="I147" s="67">
        <f>H147*G147</f>
        <v>0</v>
      </c>
    </row>
    <row r="148" spans="1:9" ht="33" customHeight="1" x14ac:dyDescent="0.3">
      <c r="A148" s="95" t="s">
        <v>53</v>
      </c>
      <c r="B148" s="103">
        <v>4607080</v>
      </c>
      <c r="C148" s="104" t="s">
        <v>84</v>
      </c>
      <c r="D148" s="49" t="s">
        <v>30</v>
      </c>
      <c r="E148" s="92"/>
      <c r="F148" s="92"/>
      <c r="G148" s="92"/>
      <c r="H148" s="94">
        <v>55</v>
      </c>
      <c r="I148" s="67">
        <f t="shared" ref="I148:I159" si="16">H148*G148</f>
        <v>0</v>
      </c>
    </row>
    <row r="149" spans="1:9" ht="33" customHeight="1" x14ac:dyDescent="0.3">
      <c r="A149" s="95" t="s">
        <v>53</v>
      </c>
      <c r="B149" s="103">
        <v>4607060</v>
      </c>
      <c r="C149" s="104" t="s">
        <v>92</v>
      </c>
      <c r="D149" s="49" t="s">
        <v>30</v>
      </c>
      <c r="E149" s="92"/>
      <c r="F149" s="92"/>
      <c r="G149" s="92"/>
      <c r="H149" s="94">
        <v>28</v>
      </c>
      <c r="I149" s="67">
        <f t="shared" si="16"/>
        <v>0</v>
      </c>
    </row>
    <row r="150" spans="1:9" ht="33" customHeight="1" x14ac:dyDescent="0.3">
      <c r="A150" s="156" t="s">
        <v>53</v>
      </c>
      <c r="B150" s="103">
        <v>3210080</v>
      </c>
      <c r="C150" s="140" t="s">
        <v>11</v>
      </c>
      <c r="D150" s="105" t="s">
        <v>30</v>
      </c>
      <c r="E150" s="92"/>
      <c r="F150" s="92"/>
      <c r="G150" s="92"/>
      <c r="H150" s="94">
        <v>83</v>
      </c>
      <c r="I150" s="67">
        <f t="shared" si="16"/>
        <v>0</v>
      </c>
    </row>
    <row r="151" spans="1:9" ht="33" customHeight="1" x14ac:dyDescent="0.3">
      <c r="A151" s="102" t="s">
        <v>53</v>
      </c>
      <c r="B151" s="103">
        <v>3307102</v>
      </c>
      <c r="C151" s="104" t="s">
        <v>150</v>
      </c>
      <c r="D151" s="49" t="s">
        <v>31</v>
      </c>
      <c r="E151" s="92"/>
      <c r="F151" s="92"/>
      <c r="G151" s="92"/>
      <c r="H151" s="94">
        <v>83</v>
      </c>
      <c r="I151" s="67">
        <f t="shared" si="16"/>
        <v>0</v>
      </c>
    </row>
    <row r="152" spans="1:9" ht="33" customHeight="1" x14ac:dyDescent="0.3">
      <c r="A152" s="163" t="s">
        <v>45</v>
      </c>
      <c r="B152" s="65">
        <v>11927</v>
      </c>
      <c r="C152" s="66" t="s">
        <v>68</v>
      </c>
      <c r="D152" s="49" t="s">
        <v>32</v>
      </c>
      <c r="E152" s="92"/>
      <c r="F152" s="92"/>
      <c r="G152" s="51"/>
      <c r="H152" s="94">
        <v>7</v>
      </c>
      <c r="I152" s="67">
        <f>H152*G152</f>
        <v>0</v>
      </c>
    </row>
    <row r="153" spans="1:9" ht="33" customHeight="1" x14ac:dyDescent="0.3">
      <c r="A153" s="163" t="s">
        <v>45</v>
      </c>
      <c r="B153" s="65">
        <v>11928</v>
      </c>
      <c r="C153" s="66" t="s">
        <v>93</v>
      </c>
      <c r="D153" s="49" t="s">
        <v>32</v>
      </c>
      <c r="E153" s="92"/>
      <c r="F153" s="92"/>
      <c r="G153" s="51"/>
      <c r="H153" s="164">
        <v>14</v>
      </c>
      <c r="I153" s="67">
        <f t="shared" si="16"/>
        <v>0</v>
      </c>
    </row>
    <row r="154" spans="1:9" ht="33" customHeight="1" x14ac:dyDescent="0.3">
      <c r="A154" s="91" t="s">
        <v>45</v>
      </c>
      <c r="B154" s="54">
        <v>101923</v>
      </c>
      <c r="C154" s="48" t="s">
        <v>64</v>
      </c>
      <c r="D154" s="49" t="s">
        <v>32</v>
      </c>
      <c r="E154" s="101"/>
      <c r="F154" s="101"/>
      <c r="G154" s="55"/>
      <c r="H154" s="94">
        <v>1</v>
      </c>
      <c r="I154" s="67">
        <f t="shared" si="16"/>
        <v>0</v>
      </c>
    </row>
    <row r="155" spans="1:9" ht="33" customHeight="1" x14ac:dyDescent="0.3">
      <c r="A155" s="91" t="s">
        <v>45</v>
      </c>
      <c r="B155" s="99">
        <v>101922</v>
      </c>
      <c r="C155" s="100" t="s">
        <v>65</v>
      </c>
      <c r="D155" s="56" t="s">
        <v>32</v>
      </c>
      <c r="E155" s="101"/>
      <c r="F155" s="101"/>
      <c r="G155" s="55"/>
      <c r="H155" s="94">
        <v>1</v>
      </c>
      <c r="I155" s="67">
        <f t="shared" si="16"/>
        <v>0</v>
      </c>
    </row>
    <row r="156" spans="1:9" ht="33" customHeight="1" x14ac:dyDescent="0.3">
      <c r="A156" s="91" t="s">
        <v>45</v>
      </c>
      <c r="B156" s="54">
        <v>92358</v>
      </c>
      <c r="C156" s="48" t="s">
        <v>89</v>
      </c>
      <c r="D156" s="49" t="s">
        <v>32</v>
      </c>
      <c r="E156" s="101"/>
      <c r="F156" s="101"/>
      <c r="G156" s="55"/>
      <c r="H156" s="94">
        <v>2</v>
      </c>
      <c r="I156" s="67">
        <f t="shared" si="16"/>
        <v>0</v>
      </c>
    </row>
    <row r="157" spans="1:9" ht="33" customHeight="1" x14ac:dyDescent="0.3">
      <c r="A157" s="91" t="s">
        <v>45</v>
      </c>
      <c r="B157" s="99">
        <v>92356</v>
      </c>
      <c r="C157" s="100" t="s">
        <v>94</v>
      </c>
      <c r="D157" s="56" t="s">
        <v>32</v>
      </c>
      <c r="E157" s="101"/>
      <c r="F157" s="101"/>
      <c r="G157" s="152"/>
      <c r="H157" s="164">
        <v>1</v>
      </c>
      <c r="I157" s="67">
        <f>H157*G157</f>
        <v>0</v>
      </c>
    </row>
    <row r="158" spans="1:9" ht="33" customHeight="1" x14ac:dyDescent="0.3">
      <c r="A158" s="91" t="s">
        <v>45</v>
      </c>
      <c r="B158" s="65">
        <v>1804</v>
      </c>
      <c r="C158" s="66" t="s">
        <v>95</v>
      </c>
      <c r="D158" s="56" t="s">
        <v>32</v>
      </c>
      <c r="E158" s="101"/>
      <c r="F158" s="101"/>
      <c r="G158" s="51"/>
      <c r="H158" s="164">
        <v>8</v>
      </c>
      <c r="I158" s="67">
        <f t="shared" si="16"/>
        <v>0</v>
      </c>
    </row>
    <row r="159" spans="1:9" ht="33" customHeight="1" x14ac:dyDescent="0.3">
      <c r="A159" s="91" t="s">
        <v>45</v>
      </c>
      <c r="B159" s="65">
        <v>1806</v>
      </c>
      <c r="C159" s="66" t="s">
        <v>96</v>
      </c>
      <c r="D159" s="56" t="s">
        <v>32</v>
      </c>
      <c r="E159" s="101"/>
      <c r="F159" s="101"/>
      <c r="G159" s="73"/>
      <c r="H159" s="165">
        <v>4</v>
      </c>
      <c r="I159" s="67">
        <f t="shared" si="16"/>
        <v>0</v>
      </c>
    </row>
    <row r="160" spans="1:9" ht="33" customHeight="1" x14ac:dyDescent="0.3">
      <c r="A160" s="144"/>
      <c r="B160" s="134">
        <v>9</v>
      </c>
      <c r="C160" s="135" t="s">
        <v>116</v>
      </c>
      <c r="D160" s="136"/>
      <c r="E160" s="138"/>
      <c r="F160" s="137"/>
      <c r="G160" s="145"/>
      <c r="H160" s="146"/>
      <c r="I160" s="139">
        <f>SUM(I161:I168)</f>
        <v>0</v>
      </c>
    </row>
    <row r="161" spans="1:9" ht="33" customHeight="1" x14ac:dyDescent="0.3">
      <c r="A161" s="95" t="s">
        <v>53</v>
      </c>
      <c r="B161" s="202">
        <v>430060</v>
      </c>
      <c r="C161" s="202" t="s">
        <v>151</v>
      </c>
      <c r="D161" s="49" t="s">
        <v>30</v>
      </c>
      <c r="E161" s="92"/>
      <c r="F161" s="92"/>
      <c r="G161" s="92"/>
      <c r="H161" s="42">
        <v>227</v>
      </c>
      <c r="I161" s="67">
        <f>H161*G161</f>
        <v>0</v>
      </c>
    </row>
    <row r="162" spans="1:9" ht="33" customHeight="1" x14ac:dyDescent="0.3">
      <c r="A162" s="153" t="s">
        <v>45</v>
      </c>
      <c r="B162" s="54">
        <v>97142</v>
      </c>
      <c r="C162" s="48" t="s">
        <v>61</v>
      </c>
      <c r="D162" s="49" t="s">
        <v>30</v>
      </c>
      <c r="E162" s="55"/>
      <c r="F162" s="92"/>
      <c r="G162" s="55"/>
      <c r="H162" s="94">
        <v>227</v>
      </c>
      <c r="I162" s="67">
        <f t="shared" ref="I162:I168" si="17">H162*G162</f>
        <v>0</v>
      </c>
    </row>
    <row r="163" spans="1:9" ht="33" customHeight="1" x14ac:dyDescent="0.3">
      <c r="A163" s="95" t="s">
        <v>53</v>
      </c>
      <c r="B163" s="103">
        <v>4607080</v>
      </c>
      <c r="C163" s="104" t="s">
        <v>84</v>
      </c>
      <c r="D163" s="49" t="s">
        <v>30</v>
      </c>
      <c r="E163" s="92"/>
      <c r="F163" s="92"/>
      <c r="G163" s="92"/>
      <c r="H163" s="94">
        <v>152</v>
      </c>
      <c r="I163" s="67">
        <f t="shared" si="17"/>
        <v>0</v>
      </c>
    </row>
    <row r="164" spans="1:9" ht="33" customHeight="1" x14ac:dyDescent="0.3">
      <c r="A164" s="95" t="s">
        <v>53</v>
      </c>
      <c r="B164" s="103">
        <v>4607060</v>
      </c>
      <c r="C164" s="104" t="s">
        <v>92</v>
      </c>
      <c r="D164" s="49" t="s">
        <v>30</v>
      </c>
      <c r="E164" s="92"/>
      <c r="F164" s="92"/>
      <c r="G164" s="92"/>
      <c r="H164" s="94">
        <v>75</v>
      </c>
      <c r="I164" s="67">
        <f t="shared" si="17"/>
        <v>0</v>
      </c>
    </row>
    <row r="165" spans="1:9" ht="33" customHeight="1" x14ac:dyDescent="0.3">
      <c r="A165" s="156" t="s">
        <v>53</v>
      </c>
      <c r="B165" s="103">
        <v>3210080</v>
      </c>
      <c r="C165" s="140" t="s">
        <v>11</v>
      </c>
      <c r="D165" s="105" t="s">
        <v>30</v>
      </c>
      <c r="E165" s="92"/>
      <c r="F165" s="92"/>
      <c r="G165" s="92"/>
      <c r="H165" s="94">
        <v>227</v>
      </c>
      <c r="I165" s="67">
        <f t="shared" si="17"/>
        <v>0</v>
      </c>
    </row>
    <row r="166" spans="1:9" ht="33" customHeight="1" x14ac:dyDescent="0.3">
      <c r="A166" s="102" t="s">
        <v>53</v>
      </c>
      <c r="B166" s="103">
        <v>3307102</v>
      </c>
      <c r="C166" s="104" t="s">
        <v>150</v>
      </c>
      <c r="D166" s="49" t="s">
        <v>31</v>
      </c>
      <c r="E166" s="92"/>
      <c r="F166" s="92"/>
      <c r="G166" s="92"/>
      <c r="H166" s="94">
        <v>227</v>
      </c>
      <c r="I166" s="67">
        <f t="shared" si="17"/>
        <v>0</v>
      </c>
    </row>
    <row r="167" spans="1:9" ht="33" customHeight="1" x14ac:dyDescent="0.3">
      <c r="A167" s="91" t="s">
        <v>45</v>
      </c>
      <c r="B167" s="65">
        <v>1804</v>
      </c>
      <c r="C167" s="66" t="s">
        <v>95</v>
      </c>
      <c r="D167" s="56" t="s">
        <v>32</v>
      </c>
      <c r="E167" s="101"/>
      <c r="F167" s="101"/>
      <c r="G167" s="51"/>
      <c r="H167" s="164">
        <v>2</v>
      </c>
      <c r="I167" s="67">
        <f t="shared" si="17"/>
        <v>0</v>
      </c>
    </row>
    <row r="168" spans="1:9" ht="33" customHeight="1" x14ac:dyDescent="0.3">
      <c r="A168" s="91" t="s">
        <v>45</v>
      </c>
      <c r="B168" s="65">
        <v>1806</v>
      </c>
      <c r="C168" s="66" t="s">
        <v>96</v>
      </c>
      <c r="D168" s="49" t="s">
        <v>32</v>
      </c>
      <c r="E168" s="92"/>
      <c r="F168" s="92"/>
      <c r="G168" s="51"/>
      <c r="H168" s="164">
        <v>1</v>
      </c>
      <c r="I168" s="67">
        <f t="shared" si="17"/>
        <v>0</v>
      </c>
    </row>
    <row r="169" spans="1:9" ht="33" customHeight="1" x14ac:dyDescent="0.3">
      <c r="A169" s="106"/>
      <c r="B169" s="113" t="s">
        <v>117</v>
      </c>
      <c r="C169" s="127" t="s">
        <v>55</v>
      </c>
      <c r="D169" s="86"/>
      <c r="E169" s="148"/>
      <c r="F169" s="148"/>
      <c r="G169" s="88"/>
      <c r="H169" s="89"/>
      <c r="I169" s="109">
        <f>SUM(I170:I176)</f>
        <v>0</v>
      </c>
    </row>
    <row r="170" spans="1:9" ht="33" customHeight="1" x14ac:dyDescent="0.3">
      <c r="A170" s="95" t="s">
        <v>53</v>
      </c>
      <c r="B170" s="95">
        <v>440050</v>
      </c>
      <c r="C170" s="97" t="s">
        <v>58</v>
      </c>
      <c r="D170" s="131" t="s">
        <v>31</v>
      </c>
      <c r="E170" s="121"/>
      <c r="F170" s="93"/>
      <c r="G170" s="93"/>
      <c r="H170" s="42">
        <v>95</v>
      </c>
      <c r="I170" s="67">
        <f>H170*G170</f>
        <v>0</v>
      </c>
    </row>
    <row r="171" spans="1:9" ht="33" customHeight="1" x14ac:dyDescent="0.3">
      <c r="A171" s="91" t="s">
        <v>45</v>
      </c>
      <c r="B171" s="54">
        <v>72917</v>
      </c>
      <c r="C171" s="48" t="s">
        <v>86</v>
      </c>
      <c r="D171" s="49" t="s">
        <v>33</v>
      </c>
      <c r="E171" s="55"/>
      <c r="F171" s="50"/>
      <c r="G171" s="92"/>
      <c r="H171" s="94">
        <v>380</v>
      </c>
      <c r="I171" s="67">
        <f t="shared" ref="I171:I176" si="18">H171*G171</f>
        <v>0</v>
      </c>
    </row>
    <row r="172" spans="1:9" ht="33" customHeight="1" x14ac:dyDescent="0.3">
      <c r="A172" s="95" t="s">
        <v>53</v>
      </c>
      <c r="B172" s="103">
        <v>614020</v>
      </c>
      <c r="C172" s="104" t="s">
        <v>10</v>
      </c>
      <c r="D172" s="49" t="s">
        <v>33</v>
      </c>
      <c r="E172" s="55"/>
      <c r="F172" s="92"/>
      <c r="G172" s="92"/>
      <c r="H172" s="94">
        <v>380</v>
      </c>
      <c r="I172" s="67">
        <f t="shared" si="18"/>
        <v>0</v>
      </c>
    </row>
    <row r="173" spans="1:9" ht="33" customHeight="1" x14ac:dyDescent="0.3">
      <c r="A173" s="91" t="s">
        <v>45</v>
      </c>
      <c r="B173" s="54">
        <v>101593</v>
      </c>
      <c r="C173" s="48" t="s">
        <v>146</v>
      </c>
      <c r="D173" s="47" t="s">
        <v>31</v>
      </c>
      <c r="E173" s="55"/>
      <c r="F173" s="55"/>
      <c r="G173" s="133"/>
      <c r="H173" s="94">
        <v>252</v>
      </c>
      <c r="I173" s="67">
        <f t="shared" si="18"/>
        <v>0</v>
      </c>
    </row>
    <row r="174" spans="1:9" ht="33" customHeight="1" x14ac:dyDescent="0.3">
      <c r="A174" s="91" t="s">
        <v>45</v>
      </c>
      <c r="B174" s="54">
        <v>101618</v>
      </c>
      <c r="C174" s="48" t="s">
        <v>87</v>
      </c>
      <c r="D174" s="49" t="s">
        <v>33</v>
      </c>
      <c r="E174" s="55"/>
      <c r="F174" s="55"/>
      <c r="G174" s="152"/>
      <c r="H174" s="94">
        <v>32</v>
      </c>
      <c r="I174" s="67">
        <f t="shared" si="18"/>
        <v>0</v>
      </c>
    </row>
    <row r="175" spans="1:9" ht="33" customHeight="1" x14ac:dyDescent="0.3">
      <c r="A175" s="91" t="s">
        <v>45</v>
      </c>
      <c r="B175" s="54">
        <v>96995</v>
      </c>
      <c r="C175" s="48" t="s">
        <v>56</v>
      </c>
      <c r="D175" s="49" t="s">
        <v>33</v>
      </c>
      <c r="E175" s="55"/>
      <c r="F175" s="55"/>
      <c r="G175" s="55"/>
      <c r="H175" s="94">
        <v>380</v>
      </c>
      <c r="I175" s="67">
        <f t="shared" si="18"/>
        <v>0</v>
      </c>
    </row>
    <row r="176" spans="1:9" ht="33" customHeight="1" x14ac:dyDescent="0.3">
      <c r="A176" s="91" t="s">
        <v>45</v>
      </c>
      <c r="B176" s="47" t="s">
        <v>34</v>
      </c>
      <c r="C176" s="48" t="s">
        <v>60</v>
      </c>
      <c r="D176" s="56" t="s">
        <v>31</v>
      </c>
      <c r="E176" s="58"/>
      <c r="F176" s="58"/>
      <c r="G176" s="58"/>
      <c r="H176" s="111">
        <v>95</v>
      </c>
      <c r="I176" s="67">
        <f t="shared" si="18"/>
        <v>0</v>
      </c>
    </row>
    <row r="177" spans="1:10" ht="33" customHeight="1" x14ac:dyDescent="0.3">
      <c r="A177" s="144"/>
      <c r="B177" s="134">
        <v>10</v>
      </c>
      <c r="C177" s="135" t="s">
        <v>118</v>
      </c>
      <c r="D177" s="136"/>
      <c r="E177" s="138"/>
      <c r="F177" s="137"/>
      <c r="G177" s="145"/>
      <c r="H177" s="146"/>
      <c r="I177" s="139">
        <f>SUM(I178:I180,I181:I189)</f>
        <v>0</v>
      </c>
    </row>
    <row r="178" spans="1:10" ht="33" customHeight="1" x14ac:dyDescent="0.3">
      <c r="A178" s="95" t="s">
        <v>53</v>
      </c>
      <c r="B178" s="202">
        <v>430060</v>
      </c>
      <c r="C178" s="202" t="s">
        <v>151</v>
      </c>
      <c r="D178" s="49" t="s">
        <v>30</v>
      </c>
      <c r="E178" s="92"/>
      <c r="F178" s="92"/>
      <c r="G178" s="92"/>
      <c r="H178" s="42">
        <v>22</v>
      </c>
      <c r="I178" s="67">
        <f>H178*G178</f>
        <v>0</v>
      </c>
    </row>
    <row r="179" spans="1:10" ht="33" customHeight="1" x14ac:dyDescent="0.3">
      <c r="A179" s="153" t="s">
        <v>45</v>
      </c>
      <c r="B179" s="54">
        <v>97142</v>
      </c>
      <c r="C179" s="48" t="s">
        <v>61</v>
      </c>
      <c r="D179" s="49" t="s">
        <v>30</v>
      </c>
      <c r="E179" s="55"/>
      <c r="F179" s="92"/>
      <c r="G179" s="55"/>
      <c r="H179" s="94">
        <v>22</v>
      </c>
      <c r="I179" s="67">
        <f t="shared" ref="I179:I189" si="19">H179*G179</f>
        <v>0</v>
      </c>
    </row>
    <row r="180" spans="1:10" ht="33" customHeight="1" x14ac:dyDescent="0.3">
      <c r="A180" s="95" t="s">
        <v>53</v>
      </c>
      <c r="B180" s="103">
        <v>4607080</v>
      </c>
      <c r="C180" s="104" t="s">
        <v>84</v>
      </c>
      <c r="D180" s="49" t="s">
        <v>30</v>
      </c>
      <c r="E180" s="92"/>
      <c r="F180" s="92"/>
      <c r="G180" s="92"/>
      <c r="H180" s="94">
        <v>14</v>
      </c>
      <c r="I180" s="67">
        <f t="shared" si="19"/>
        <v>0</v>
      </c>
    </row>
    <row r="181" spans="1:10" ht="33" customHeight="1" x14ac:dyDescent="0.3">
      <c r="A181" s="95" t="s">
        <v>53</v>
      </c>
      <c r="B181" s="103">
        <v>4607060</v>
      </c>
      <c r="C181" s="104" t="s">
        <v>92</v>
      </c>
      <c r="D181" s="49" t="s">
        <v>30</v>
      </c>
      <c r="E181" s="92"/>
      <c r="F181" s="92"/>
      <c r="G181" s="92"/>
      <c r="H181" s="94">
        <v>8</v>
      </c>
      <c r="I181" s="67">
        <f t="shared" si="19"/>
        <v>0</v>
      </c>
    </row>
    <row r="182" spans="1:10" ht="33" customHeight="1" x14ac:dyDescent="0.3">
      <c r="A182" s="156" t="s">
        <v>53</v>
      </c>
      <c r="B182" s="103">
        <v>3210080</v>
      </c>
      <c r="C182" s="140" t="s">
        <v>11</v>
      </c>
      <c r="D182" s="105" t="s">
        <v>30</v>
      </c>
      <c r="E182" s="92"/>
      <c r="F182" s="92"/>
      <c r="G182" s="92"/>
      <c r="H182" s="94">
        <v>22</v>
      </c>
      <c r="I182" s="67">
        <f t="shared" si="19"/>
        <v>0</v>
      </c>
    </row>
    <row r="183" spans="1:10" ht="33" customHeight="1" x14ac:dyDescent="0.3">
      <c r="A183" s="102" t="s">
        <v>53</v>
      </c>
      <c r="B183" s="103">
        <v>3307102</v>
      </c>
      <c r="C183" s="104" t="s">
        <v>150</v>
      </c>
      <c r="D183" s="49" t="s">
        <v>31</v>
      </c>
      <c r="E183" s="92"/>
      <c r="F183" s="92"/>
      <c r="G183" s="92"/>
      <c r="H183" s="94">
        <v>22</v>
      </c>
      <c r="I183" s="67">
        <f t="shared" si="19"/>
        <v>0</v>
      </c>
    </row>
    <row r="184" spans="1:10" ht="33" customHeight="1" x14ac:dyDescent="0.3">
      <c r="A184" s="163" t="s">
        <v>45</v>
      </c>
      <c r="B184" s="65">
        <v>11927</v>
      </c>
      <c r="C184" s="66" t="s">
        <v>68</v>
      </c>
      <c r="D184" s="49" t="s">
        <v>32</v>
      </c>
      <c r="E184" s="92"/>
      <c r="F184" s="92"/>
      <c r="G184" s="51"/>
      <c r="H184" s="94">
        <f>6/3</f>
        <v>2</v>
      </c>
      <c r="I184" s="67">
        <f t="shared" si="19"/>
        <v>0</v>
      </c>
    </row>
    <row r="185" spans="1:10" ht="33" customHeight="1" x14ac:dyDescent="0.3">
      <c r="A185" s="163" t="s">
        <v>45</v>
      </c>
      <c r="B185" s="65">
        <v>11928</v>
      </c>
      <c r="C185" s="66" t="s">
        <v>93</v>
      </c>
      <c r="D185" s="49" t="s">
        <v>32</v>
      </c>
      <c r="E185" s="92"/>
      <c r="F185" s="92"/>
      <c r="G185" s="51"/>
      <c r="H185" s="164">
        <f>18/3</f>
        <v>6</v>
      </c>
      <c r="I185" s="67">
        <f t="shared" si="19"/>
        <v>0</v>
      </c>
    </row>
    <row r="186" spans="1:10" ht="33" customHeight="1" x14ac:dyDescent="0.3">
      <c r="A186" s="91" t="s">
        <v>45</v>
      </c>
      <c r="B186" s="65">
        <v>1804</v>
      </c>
      <c r="C186" s="66" t="s">
        <v>95</v>
      </c>
      <c r="D186" s="56" t="s">
        <v>32</v>
      </c>
      <c r="E186" s="101"/>
      <c r="F186" s="101"/>
      <c r="G186" s="51"/>
      <c r="H186" s="164">
        <v>6</v>
      </c>
      <c r="I186" s="67">
        <f t="shared" si="19"/>
        <v>0</v>
      </c>
    </row>
    <row r="187" spans="1:10" ht="33" customHeight="1" x14ac:dyDescent="0.3">
      <c r="A187" s="158" t="s">
        <v>45</v>
      </c>
      <c r="B187" s="71">
        <v>1806</v>
      </c>
      <c r="C187" s="72" t="s">
        <v>96</v>
      </c>
      <c r="D187" s="56" t="s">
        <v>32</v>
      </c>
      <c r="E187" s="101"/>
      <c r="F187" s="101"/>
      <c r="G187" s="73"/>
      <c r="H187" s="165">
        <v>2</v>
      </c>
      <c r="I187" s="74">
        <f t="shared" si="19"/>
        <v>0</v>
      </c>
    </row>
    <row r="188" spans="1:10" ht="33" customHeight="1" x14ac:dyDescent="0.3">
      <c r="A188" s="102" t="s">
        <v>53</v>
      </c>
      <c r="B188" s="103">
        <v>4701080</v>
      </c>
      <c r="C188" s="104" t="s">
        <v>97</v>
      </c>
      <c r="D188" s="56" t="s">
        <v>32</v>
      </c>
      <c r="E188" s="92"/>
      <c r="F188" s="92"/>
      <c r="G188" s="92"/>
      <c r="H188" s="164">
        <v>2</v>
      </c>
      <c r="I188" s="67">
        <f t="shared" si="19"/>
        <v>0</v>
      </c>
    </row>
    <row r="189" spans="1:10" ht="33" customHeight="1" x14ac:dyDescent="0.3">
      <c r="A189" s="166" t="s">
        <v>53</v>
      </c>
      <c r="B189" s="167">
        <v>4701060</v>
      </c>
      <c r="C189" s="168" t="s">
        <v>98</v>
      </c>
      <c r="D189" s="56" t="s">
        <v>32</v>
      </c>
      <c r="E189" s="101"/>
      <c r="F189" s="101"/>
      <c r="G189" s="101"/>
      <c r="H189" s="165">
        <v>1</v>
      </c>
      <c r="I189" s="74">
        <f t="shared" si="19"/>
        <v>0</v>
      </c>
    </row>
    <row r="190" spans="1:10" ht="33" customHeight="1" x14ac:dyDescent="0.3">
      <c r="A190" s="35"/>
      <c r="B190" s="36" t="s">
        <v>143</v>
      </c>
      <c r="C190" s="135" t="s">
        <v>59</v>
      </c>
      <c r="D190" s="136"/>
      <c r="E190" s="37"/>
      <c r="F190" s="38"/>
      <c r="G190" s="38"/>
      <c r="H190" s="146"/>
      <c r="I190" s="139">
        <f>SUM(I191:I193)</f>
        <v>0</v>
      </c>
    </row>
    <row r="191" spans="1:10" ht="33" customHeight="1" x14ac:dyDescent="0.3">
      <c r="A191" s="95" t="s">
        <v>53</v>
      </c>
      <c r="B191" s="95">
        <v>504060</v>
      </c>
      <c r="C191" s="119" t="s">
        <v>7</v>
      </c>
      <c r="D191" s="49" t="s">
        <v>33</v>
      </c>
      <c r="E191" s="121"/>
      <c r="F191" s="93"/>
      <c r="G191" s="93"/>
      <c r="H191" s="42">
        <v>173</v>
      </c>
      <c r="I191" s="67">
        <f>H191*G191</f>
        <v>0</v>
      </c>
    </row>
    <row r="192" spans="1:10" ht="33" customHeight="1" x14ac:dyDescent="0.3">
      <c r="A192" s="95" t="s">
        <v>53</v>
      </c>
      <c r="B192" s="95">
        <v>507050</v>
      </c>
      <c r="C192" s="119" t="s">
        <v>8</v>
      </c>
      <c r="D192" s="49" t="s">
        <v>33</v>
      </c>
      <c r="E192" s="98"/>
      <c r="F192" s="92"/>
      <c r="G192" s="92"/>
      <c r="H192" s="94">
        <v>173</v>
      </c>
      <c r="I192" s="67">
        <f t="shared" ref="I192:I193" si="20">H192*G192</f>
        <v>0</v>
      </c>
      <c r="J192" s="2"/>
    </row>
    <row r="193" spans="1:11" ht="33" customHeight="1" x14ac:dyDescent="0.3">
      <c r="A193" s="95" t="s">
        <v>53</v>
      </c>
      <c r="B193" s="95">
        <v>509006</v>
      </c>
      <c r="C193" s="97" t="s">
        <v>9</v>
      </c>
      <c r="D193" s="122" t="s">
        <v>122</v>
      </c>
      <c r="E193" s="123"/>
      <c r="F193" s="101"/>
      <c r="G193" s="101"/>
      <c r="H193" s="111">
        <v>3</v>
      </c>
      <c r="I193" s="67">
        <f t="shared" si="20"/>
        <v>0</v>
      </c>
      <c r="J193" s="2"/>
    </row>
    <row r="194" spans="1:11" ht="33" customHeight="1" x14ac:dyDescent="0.3">
      <c r="A194" s="144"/>
      <c r="B194" s="134">
        <v>11</v>
      </c>
      <c r="C194" s="169" t="s">
        <v>119</v>
      </c>
      <c r="D194" s="136"/>
      <c r="E194" s="170"/>
      <c r="F194" s="137"/>
      <c r="G194" s="145"/>
      <c r="H194" s="63"/>
      <c r="I194" s="139">
        <f>SUM(I195:I196)</f>
        <v>0</v>
      </c>
      <c r="J194" s="2"/>
    </row>
    <row r="195" spans="1:11" ht="33" customHeight="1" x14ac:dyDescent="0.3">
      <c r="A195" s="91" t="s">
        <v>53</v>
      </c>
      <c r="B195" s="95">
        <v>309020</v>
      </c>
      <c r="C195" s="97" t="s">
        <v>6</v>
      </c>
      <c r="D195" s="49" t="s">
        <v>31</v>
      </c>
      <c r="E195" s="132"/>
      <c r="F195" s="93"/>
      <c r="G195" s="93"/>
      <c r="H195" s="44">
        <v>55</v>
      </c>
      <c r="I195" s="67">
        <f>H195*G195</f>
        <v>0</v>
      </c>
      <c r="J195" s="2"/>
    </row>
    <row r="196" spans="1:11" ht="33" x14ac:dyDescent="0.3">
      <c r="A196" s="46" t="s">
        <v>45</v>
      </c>
      <c r="B196" s="54">
        <v>98553</v>
      </c>
      <c r="C196" s="48" t="s">
        <v>144</v>
      </c>
      <c r="D196" s="49" t="s">
        <v>31</v>
      </c>
      <c r="E196" s="101"/>
      <c r="F196" s="101"/>
      <c r="G196" s="58"/>
      <c r="H196" s="59">
        <v>55</v>
      </c>
      <c r="I196" s="67">
        <f>H196*G196</f>
        <v>0</v>
      </c>
      <c r="J196" s="2"/>
    </row>
    <row r="197" spans="1:11" ht="33" customHeight="1" x14ac:dyDescent="0.3">
      <c r="A197" s="35"/>
      <c r="B197" s="171">
        <v>12</v>
      </c>
      <c r="C197" s="169" t="s">
        <v>158</v>
      </c>
      <c r="D197" s="136"/>
      <c r="E197" s="172"/>
      <c r="F197" s="137"/>
      <c r="G197" s="138"/>
      <c r="H197" s="63"/>
      <c r="I197" s="139">
        <f>SUM(I198:I202)</f>
        <v>0</v>
      </c>
      <c r="J197" s="2"/>
    </row>
    <row r="198" spans="1:11" ht="33" customHeight="1" x14ac:dyDescent="0.3">
      <c r="A198" s="200" t="s">
        <v>46</v>
      </c>
      <c r="B198" s="143" t="s">
        <v>154</v>
      </c>
      <c r="C198" s="48" t="s">
        <v>75</v>
      </c>
      <c r="D198" s="49" t="s">
        <v>31</v>
      </c>
      <c r="E198" s="132"/>
      <c r="F198" s="132"/>
      <c r="G198" s="132"/>
      <c r="H198" s="44">
        <v>22</v>
      </c>
      <c r="I198" s="67">
        <f>H198*G198</f>
        <v>0</v>
      </c>
      <c r="J198" s="2"/>
    </row>
    <row r="199" spans="1:11" ht="33" customHeight="1" x14ac:dyDescent="0.3">
      <c r="A199" s="200" t="s">
        <v>46</v>
      </c>
      <c r="B199" s="143" t="s">
        <v>155</v>
      </c>
      <c r="C199" s="48" t="s">
        <v>76</v>
      </c>
      <c r="D199" s="49" t="s">
        <v>31</v>
      </c>
      <c r="E199" s="101"/>
      <c r="F199" s="101"/>
      <c r="G199" s="101"/>
      <c r="H199" s="52">
        <v>22</v>
      </c>
      <c r="I199" s="67">
        <f t="shared" ref="I199:I202" si="21">H199*G199</f>
        <v>0</v>
      </c>
      <c r="J199" s="2"/>
    </row>
    <row r="200" spans="1:11" ht="33" customHeight="1" x14ac:dyDescent="0.3">
      <c r="A200" s="200" t="s">
        <v>46</v>
      </c>
      <c r="B200" s="143" t="s">
        <v>156</v>
      </c>
      <c r="C200" s="48" t="s">
        <v>77</v>
      </c>
      <c r="D200" s="49" t="s">
        <v>31</v>
      </c>
      <c r="E200" s="101"/>
      <c r="F200" s="101"/>
      <c r="G200" s="101"/>
      <c r="H200" s="52">
        <v>22</v>
      </c>
      <c r="I200" s="67">
        <f t="shared" si="21"/>
        <v>0</v>
      </c>
      <c r="J200" s="2"/>
    </row>
    <row r="201" spans="1:11" ht="33" customHeight="1" x14ac:dyDescent="0.3">
      <c r="A201" s="177" t="s">
        <v>53</v>
      </c>
      <c r="B201" s="48">
        <v>3217012</v>
      </c>
      <c r="C201" s="48" t="s">
        <v>152</v>
      </c>
      <c r="D201" s="49" t="s">
        <v>33</v>
      </c>
      <c r="E201" s="203"/>
      <c r="F201" s="203"/>
      <c r="G201" s="203"/>
      <c r="H201" s="59">
        <v>22</v>
      </c>
      <c r="I201" s="67">
        <f>H201*G201</f>
        <v>0</v>
      </c>
      <c r="J201" s="2"/>
      <c r="K201" s="3"/>
    </row>
    <row r="202" spans="1:11" ht="33" customHeight="1" x14ac:dyDescent="0.3">
      <c r="A202" s="200" t="s">
        <v>46</v>
      </c>
      <c r="B202" s="54" t="s">
        <v>157</v>
      </c>
      <c r="C202" s="48" t="s">
        <v>78</v>
      </c>
      <c r="D202" s="49" t="s">
        <v>31</v>
      </c>
      <c r="E202" s="92"/>
      <c r="F202" s="92"/>
      <c r="G202" s="92"/>
      <c r="H202" s="52">
        <v>50</v>
      </c>
      <c r="I202" s="67">
        <f t="shared" si="21"/>
        <v>0</v>
      </c>
      <c r="J202" s="2"/>
      <c r="K202" s="3"/>
    </row>
    <row r="203" spans="1:11" ht="33" customHeight="1" x14ac:dyDescent="0.3">
      <c r="A203" s="35"/>
      <c r="B203" s="173">
        <v>13</v>
      </c>
      <c r="C203" s="174" t="s">
        <v>120</v>
      </c>
      <c r="D203" s="136"/>
      <c r="E203" s="137"/>
      <c r="F203" s="137"/>
      <c r="G203" s="138"/>
      <c r="H203" s="63"/>
      <c r="I203" s="139">
        <f>SUM(I204:I205)</f>
        <v>0</v>
      </c>
      <c r="J203" s="2"/>
    </row>
    <row r="204" spans="1:11" ht="33" customHeight="1" x14ac:dyDescent="0.3">
      <c r="A204" s="91" t="s">
        <v>45</v>
      </c>
      <c r="B204" s="54">
        <v>97064</v>
      </c>
      <c r="C204" s="48" t="s">
        <v>79</v>
      </c>
      <c r="D204" s="131" t="s">
        <v>30</v>
      </c>
      <c r="E204" s="93"/>
      <c r="F204" s="93"/>
      <c r="G204" s="175"/>
      <c r="H204" s="44">
        <v>240</v>
      </c>
      <c r="I204" s="176">
        <f>H204*G204</f>
        <v>0</v>
      </c>
    </row>
    <row r="205" spans="1:11" ht="33" customHeight="1" x14ac:dyDescent="0.3">
      <c r="A205" s="177" t="s">
        <v>53</v>
      </c>
      <c r="B205" s="178">
        <v>5502050</v>
      </c>
      <c r="C205" s="179" t="s">
        <v>70</v>
      </c>
      <c r="D205" s="180" t="s">
        <v>30</v>
      </c>
      <c r="E205" s="132"/>
      <c r="F205" s="132"/>
      <c r="G205" s="132"/>
      <c r="H205" s="59">
        <v>700</v>
      </c>
      <c r="I205" s="176">
        <f>H205*G205</f>
        <v>0</v>
      </c>
      <c r="J205" s="2"/>
    </row>
    <row r="206" spans="1:11" ht="33" customHeight="1" x14ac:dyDescent="0.3">
      <c r="A206" s="35"/>
      <c r="B206" s="171">
        <v>14</v>
      </c>
      <c r="C206" s="135" t="s">
        <v>69</v>
      </c>
      <c r="D206" s="136"/>
      <c r="E206" s="37"/>
      <c r="F206" s="37"/>
      <c r="G206" s="138"/>
      <c r="H206" s="63"/>
      <c r="I206" s="139">
        <f>I207</f>
        <v>0</v>
      </c>
      <c r="J206" s="2"/>
    </row>
    <row r="207" spans="1:11" ht="33" customHeight="1" x14ac:dyDescent="0.3">
      <c r="A207" s="91" t="s">
        <v>53</v>
      </c>
      <c r="B207" s="95">
        <v>5501020</v>
      </c>
      <c r="C207" s="104" t="s">
        <v>16</v>
      </c>
      <c r="D207" s="131" t="s">
        <v>31</v>
      </c>
      <c r="E207" s="93"/>
      <c r="F207" s="93"/>
      <c r="G207" s="93"/>
      <c r="H207" s="44">
        <v>530</v>
      </c>
      <c r="I207" s="181">
        <f>H207*G207</f>
        <v>0</v>
      </c>
      <c r="J207" s="2"/>
    </row>
    <row r="208" spans="1:11" ht="30" customHeight="1" x14ac:dyDescent="0.3">
      <c r="A208" s="182"/>
      <c r="B208" s="183"/>
      <c r="C208" s="159"/>
      <c r="D208" s="160"/>
      <c r="E208" s="184"/>
      <c r="F208" s="184"/>
      <c r="G208" s="161"/>
      <c r="H208" s="185"/>
      <c r="I208" s="186"/>
      <c r="J208" s="2"/>
      <c r="K208" s="3"/>
    </row>
    <row r="209" spans="1:11" ht="30" customHeight="1" x14ac:dyDescent="0.3">
      <c r="A209" s="75"/>
      <c r="B209" s="187"/>
      <c r="C209" s="205" t="s">
        <v>99</v>
      </c>
      <c r="D209" s="216"/>
      <c r="E209" s="216"/>
      <c r="F209" s="216"/>
      <c r="G209" s="216"/>
      <c r="H209" s="188"/>
      <c r="I209" s="189">
        <f>SUM(I206,I203,I197,I194,I190,I177,I169,I160,I145,I137,I125,I117,I107,I105,I97,I93,I89,I85,I75,I68,I61,I54,I46,I37,I24,I15,I9)</f>
        <v>0</v>
      </c>
      <c r="J209" s="2"/>
      <c r="K209" s="3"/>
    </row>
    <row r="210" spans="1:11" ht="30" customHeight="1" x14ac:dyDescent="0.3">
      <c r="A210" s="75"/>
      <c r="B210" s="187"/>
      <c r="C210" s="204" t="s">
        <v>100</v>
      </c>
      <c r="D210" s="204"/>
      <c r="E210" s="204"/>
      <c r="F210" s="204"/>
      <c r="G210" s="205"/>
      <c r="H210" s="190">
        <v>0</v>
      </c>
      <c r="I210" s="191">
        <f>I209*H210</f>
        <v>0</v>
      </c>
      <c r="J210" s="2"/>
      <c r="K210" s="3"/>
    </row>
    <row r="211" spans="1:11" ht="30" customHeight="1" x14ac:dyDescent="0.3">
      <c r="A211" s="192"/>
      <c r="B211" s="193"/>
      <c r="C211" s="204" t="s">
        <v>101</v>
      </c>
      <c r="D211" s="204"/>
      <c r="E211" s="204"/>
      <c r="F211" s="204"/>
      <c r="G211" s="205"/>
      <c r="H211" s="194"/>
      <c r="I211" s="191">
        <f>I209+I210</f>
        <v>0</v>
      </c>
      <c r="J211" s="2"/>
      <c r="K211" s="3"/>
    </row>
    <row r="212" spans="1:11" x14ac:dyDescent="0.3">
      <c r="A212" s="195"/>
      <c r="B212" s="196"/>
      <c r="C212" s="186"/>
      <c r="D212" s="197"/>
      <c r="E212" s="198"/>
      <c r="F212" s="198"/>
      <c r="G212" s="198"/>
      <c r="H212" s="162"/>
      <c r="I212" s="199"/>
      <c r="J212" s="2"/>
      <c r="K212" s="3"/>
    </row>
    <row r="213" spans="1:11" x14ac:dyDescent="0.3">
      <c r="A213" s="18"/>
      <c r="B213" s="21"/>
      <c r="C213" s="19"/>
      <c r="D213" s="22"/>
      <c r="E213" s="23"/>
      <c r="F213" s="23"/>
      <c r="G213" s="23"/>
      <c r="H213" s="17"/>
      <c r="I213" s="25"/>
      <c r="J213" s="2"/>
    </row>
    <row r="214" spans="1:11" x14ac:dyDescent="0.3">
      <c r="A214" s="20"/>
      <c r="B214" s="21"/>
      <c r="C214" s="19"/>
      <c r="D214" s="22"/>
      <c r="E214" s="23"/>
      <c r="F214" s="23"/>
      <c r="G214" s="23"/>
      <c r="H214" s="17"/>
      <c r="I214" s="25"/>
      <c r="J214" s="2"/>
    </row>
    <row r="215" spans="1:11" x14ac:dyDescent="0.3">
      <c r="A215" s="20"/>
      <c r="B215" s="21"/>
      <c r="C215" s="19"/>
      <c r="D215" s="22"/>
      <c r="E215" s="23"/>
      <c r="F215" s="23"/>
      <c r="G215" s="23"/>
      <c r="H215" s="17"/>
      <c r="I215" s="25"/>
      <c r="J215" s="2"/>
    </row>
    <row r="216" spans="1:11" x14ac:dyDescent="0.3">
      <c r="A216" s="20"/>
      <c r="B216" s="21"/>
      <c r="C216" s="19"/>
      <c r="D216" s="22"/>
      <c r="E216" s="23"/>
      <c r="F216" s="23"/>
      <c r="G216" s="23"/>
      <c r="H216" s="17"/>
      <c r="I216" s="24"/>
      <c r="J216" s="2"/>
    </row>
    <row r="217" spans="1:11" x14ac:dyDescent="0.3">
      <c r="A217" s="20"/>
      <c r="B217" s="21"/>
      <c r="C217" s="19"/>
      <c r="D217" s="22"/>
      <c r="E217" s="23"/>
      <c r="F217" s="23"/>
      <c r="G217" s="23"/>
      <c r="H217" s="17"/>
      <c r="I217" s="24"/>
      <c r="J217" s="2"/>
    </row>
    <row r="218" spans="1:11" x14ac:dyDescent="0.3">
      <c r="A218" s="20"/>
      <c r="B218" s="21"/>
      <c r="C218" s="19"/>
      <c r="D218" s="22"/>
      <c r="E218" s="23"/>
      <c r="F218" s="23"/>
      <c r="G218" s="23"/>
      <c r="H218" s="17"/>
      <c r="I218" s="25"/>
      <c r="J218" s="2"/>
    </row>
    <row r="219" spans="1:11" x14ac:dyDescent="0.3">
      <c r="A219" s="20"/>
      <c r="B219" s="21"/>
      <c r="C219" s="19"/>
      <c r="D219" s="22"/>
      <c r="E219" s="23"/>
      <c r="F219" s="23"/>
      <c r="G219" s="23"/>
      <c r="H219" s="17"/>
      <c r="I219" s="24"/>
      <c r="J219" s="2"/>
    </row>
    <row r="220" spans="1:11" x14ac:dyDescent="0.3">
      <c r="A220" s="20"/>
      <c r="B220" s="21"/>
      <c r="C220" s="19"/>
      <c r="D220" s="22"/>
      <c r="E220" s="23"/>
      <c r="F220" s="23"/>
      <c r="G220" s="23"/>
      <c r="H220" s="17"/>
      <c r="I220" s="24"/>
      <c r="J220" s="2"/>
    </row>
    <row r="221" spans="1:11" x14ac:dyDescent="0.3">
      <c r="A221" s="20"/>
      <c r="B221" s="21"/>
      <c r="C221" s="19"/>
      <c r="D221" s="22"/>
      <c r="E221" s="23"/>
      <c r="F221" s="23"/>
      <c r="G221" s="23"/>
      <c r="H221" s="17"/>
      <c r="I221" s="24"/>
      <c r="J221" s="2"/>
    </row>
    <row r="222" spans="1:11" x14ac:dyDescent="0.3">
      <c r="A222" s="20"/>
      <c r="B222" s="21"/>
      <c r="C222" s="19"/>
      <c r="D222" s="22"/>
      <c r="E222" s="23"/>
      <c r="F222" s="23"/>
      <c r="G222" s="23"/>
      <c r="H222" s="17"/>
      <c r="I222" s="24"/>
      <c r="J222" s="2"/>
    </row>
    <row r="223" spans="1:11" x14ac:dyDescent="0.3">
      <c r="A223" s="20"/>
      <c r="B223" s="21"/>
      <c r="C223" s="19"/>
      <c r="D223" s="22"/>
      <c r="E223" s="23"/>
      <c r="F223" s="23"/>
      <c r="G223" s="23"/>
      <c r="H223" s="17"/>
      <c r="I223" s="24"/>
      <c r="J223" s="2"/>
    </row>
    <row r="224" spans="1:11" x14ac:dyDescent="0.3">
      <c r="A224" s="20"/>
      <c r="B224" s="21"/>
      <c r="C224" s="19"/>
      <c r="D224" s="22"/>
      <c r="E224" s="23"/>
      <c r="F224" s="23"/>
      <c r="G224" s="23"/>
      <c r="H224" s="17"/>
      <c r="I224" s="24"/>
      <c r="J224" s="2"/>
    </row>
    <row r="225" spans="1:10" x14ac:dyDescent="0.3">
      <c r="A225" s="20"/>
      <c r="B225" s="21"/>
      <c r="C225" s="19"/>
      <c r="D225" s="22"/>
      <c r="E225" s="23"/>
      <c r="F225" s="23"/>
      <c r="G225" s="23"/>
      <c r="H225" s="17"/>
      <c r="I225" s="24"/>
      <c r="J225" s="2"/>
    </row>
    <row r="226" spans="1:10" x14ac:dyDescent="0.3">
      <c r="A226" s="20"/>
      <c r="B226" s="21"/>
      <c r="C226" s="19"/>
      <c r="D226" s="22"/>
      <c r="E226" s="23"/>
      <c r="F226" s="23"/>
      <c r="G226" s="23"/>
      <c r="H226" s="17"/>
      <c r="I226" s="24"/>
      <c r="J226" s="2"/>
    </row>
    <row r="227" spans="1:10" x14ac:dyDescent="0.3">
      <c r="A227" s="20"/>
      <c r="B227" s="21"/>
      <c r="C227" s="19"/>
      <c r="D227" s="22"/>
      <c r="E227" s="23"/>
      <c r="F227" s="23"/>
      <c r="G227" s="23"/>
      <c r="H227" s="17"/>
      <c r="I227" s="24"/>
      <c r="J227" s="2"/>
    </row>
    <row r="228" spans="1:10" x14ac:dyDescent="0.3">
      <c r="A228" s="20"/>
      <c r="B228" s="21"/>
      <c r="C228" s="19"/>
      <c r="D228" s="22"/>
      <c r="E228" s="23"/>
      <c r="F228" s="23"/>
      <c r="G228" s="23"/>
      <c r="H228" s="17"/>
      <c r="I228" s="24"/>
      <c r="J228" s="2"/>
    </row>
    <row r="229" spans="1:10" x14ac:dyDescent="0.3">
      <c r="A229" s="20"/>
      <c r="B229" s="21"/>
      <c r="C229" s="19"/>
      <c r="D229" s="22"/>
      <c r="E229" s="23"/>
      <c r="F229" s="23"/>
      <c r="G229" s="23"/>
      <c r="H229" s="17"/>
      <c r="I229" s="24"/>
      <c r="J229" s="2"/>
    </row>
    <row r="230" spans="1:10" x14ac:dyDescent="0.3">
      <c r="A230" s="20"/>
      <c r="B230" s="21"/>
      <c r="C230" s="19"/>
      <c r="D230" s="22"/>
      <c r="E230" s="23"/>
      <c r="F230" s="23"/>
      <c r="G230" s="23"/>
      <c r="H230" s="17"/>
      <c r="I230" s="24"/>
      <c r="J230" s="2"/>
    </row>
    <row r="231" spans="1:10" x14ac:dyDescent="0.3">
      <c r="A231" s="20"/>
      <c r="B231" s="21"/>
      <c r="C231" s="19"/>
      <c r="D231" s="22"/>
      <c r="E231" s="23"/>
      <c r="F231" s="23"/>
      <c r="G231" s="23"/>
      <c r="H231" s="17"/>
      <c r="I231" s="24"/>
      <c r="J231" s="2"/>
    </row>
    <row r="232" spans="1:10" x14ac:dyDescent="0.3">
      <c r="A232" s="20"/>
      <c r="B232" s="21"/>
      <c r="C232" s="19"/>
      <c r="D232" s="22"/>
      <c r="E232" s="23"/>
      <c r="F232" s="23"/>
      <c r="G232" s="23"/>
      <c r="H232" s="17"/>
      <c r="I232" s="24"/>
      <c r="J232" s="2"/>
    </row>
    <row r="233" spans="1:10" x14ac:dyDescent="0.3">
      <c r="A233" s="20"/>
      <c r="B233" s="21"/>
      <c r="C233" s="19"/>
      <c r="D233" s="22"/>
      <c r="E233" s="23"/>
      <c r="F233" s="23"/>
      <c r="G233" s="23"/>
      <c r="H233" s="17"/>
      <c r="I233" s="24"/>
      <c r="J233" s="2"/>
    </row>
    <row r="234" spans="1:10" x14ac:dyDescent="0.3">
      <c r="A234" s="20"/>
      <c r="B234" s="21"/>
      <c r="C234" s="19"/>
      <c r="D234" s="22"/>
      <c r="E234" s="23"/>
      <c r="F234" s="23"/>
      <c r="G234" s="23"/>
      <c r="H234" s="17"/>
      <c r="I234" s="24"/>
      <c r="J234" s="2"/>
    </row>
    <row r="235" spans="1:10" x14ac:dyDescent="0.3">
      <c r="A235" s="20"/>
      <c r="B235" s="21"/>
      <c r="C235" s="19"/>
      <c r="D235" s="22"/>
      <c r="E235" s="23"/>
      <c r="F235" s="23"/>
      <c r="G235" s="23"/>
      <c r="H235" s="17"/>
      <c r="I235" s="24"/>
      <c r="J235" s="2"/>
    </row>
    <row r="236" spans="1:10" x14ac:dyDescent="0.3">
      <c r="A236" s="20"/>
      <c r="B236" s="21"/>
      <c r="C236" s="19"/>
      <c r="D236" s="22"/>
      <c r="E236" s="23"/>
      <c r="F236" s="23"/>
      <c r="G236" s="23"/>
      <c r="H236" s="17"/>
      <c r="I236" s="24"/>
      <c r="J236" s="2"/>
    </row>
    <row r="237" spans="1:10" x14ac:dyDescent="0.3">
      <c r="A237" s="20"/>
      <c r="B237" s="21"/>
      <c r="C237" s="19"/>
      <c r="D237" s="22"/>
      <c r="E237" s="23"/>
      <c r="F237" s="23"/>
      <c r="G237" s="23"/>
      <c r="H237" s="17"/>
      <c r="I237" s="24"/>
      <c r="J237" s="2"/>
    </row>
    <row r="238" spans="1:10" x14ac:dyDescent="0.3">
      <c r="A238" s="20"/>
      <c r="B238" s="21"/>
      <c r="C238" s="19"/>
      <c r="D238" s="22"/>
      <c r="E238" s="23"/>
      <c r="F238" s="23"/>
      <c r="G238" s="23"/>
      <c r="H238" s="17"/>
      <c r="I238" s="24"/>
      <c r="J238" s="2"/>
    </row>
    <row r="239" spans="1:10" x14ac:dyDescent="0.3">
      <c r="A239" s="20"/>
      <c r="B239" s="21"/>
      <c r="C239" s="19"/>
      <c r="D239" s="22"/>
      <c r="E239" s="23"/>
      <c r="F239" s="23"/>
      <c r="G239" s="23"/>
      <c r="H239" s="17"/>
      <c r="I239" s="24"/>
      <c r="J239" s="2"/>
    </row>
    <row r="240" spans="1:10" x14ac:dyDescent="0.3">
      <c r="A240" s="20"/>
      <c r="B240" s="21"/>
      <c r="C240" s="19"/>
      <c r="D240" s="22"/>
      <c r="E240" s="23"/>
      <c r="F240" s="23"/>
      <c r="G240" s="23"/>
      <c r="H240" s="17"/>
      <c r="I240" s="24"/>
      <c r="J240" s="2"/>
    </row>
    <row r="241" spans="1:10" x14ac:dyDescent="0.3">
      <c r="A241" s="20"/>
      <c r="B241" s="21"/>
      <c r="C241" s="19"/>
      <c r="D241" s="22"/>
      <c r="E241" s="23"/>
      <c r="F241" s="23"/>
      <c r="G241" s="23"/>
      <c r="H241" s="17"/>
      <c r="I241" s="24"/>
      <c r="J241" s="2"/>
    </row>
    <row r="242" spans="1:10" x14ac:dyDescent="0.3">
      <c r="A242" s="20"/>
      <c r="B242" s="21"/>
      <c r="C242" s="19"/>
      <c r="D242" s="22"/>
      <c r="E242" s="23"/>
      <c r="F242" s="23"/>
      <c r="G242" s="23"/>
      <c r="H242" s="17"/>
      <c r="I242" s="24"/>
      <c r="J242" s="2"/>
    </row>
    <row r="243" spans="1:10" x14ac:dyDescent="0.3">
      <c r="A243" s="20"/>
      <c r="B243" s="21"/>
      <c r="C243" s="19"/>
      <c r="D243" s="22"/>
      <c r="E243" s="23"/>
      <c r="F243" s="23"/>
      <c r="G243" s="23"/>
      <c r="H243" s="17"/>
      <c r="I243" s="24"/>
      <c r="J243" s="2"/>
    </row>
    <row r="244" spans="1:10" x14ac:dyDescent="0.3">
      <c r="A244" s="20"/>
      <c r="B244" s="21"/>
      <c r="C244" s="19"/>
      <c r="D244" s="22"/>
      <c r="E244" s="23"/>
      <c r="F244" s="23"/>
      <c r="G244" s="23"/>
      <c r="H244" s="17"/>
      <c r="I244" s="24"/>
      <c r="J244" s="2"/>
    </row>
    <row r="245" spans="1:10" x14ac:dyDescent="0.3">
      <c r="A245" s="20"/>
      <c r="B245" s="21"/>
      <c r="C245" s="19"/>
      <c r="D245" s="22"/>
      <c r="E245" s="23"/>
      <c r="F245" s="23"/>
      <c r="G245" s="23"/>
      <c r="H245" s="17"/>
      <c r="I245" s="24"/>
      <c r="J245" s="2"/>
    </row>
    <row r="246" spans="1:10" x14ac:dyDescent="0.3">
      <c r="A246" s="20"/>
      <c r="B246" s="21"/>
      <c r="C246" s="19"/>
      <c r="D246" s="22"/>
      <c r="E246" s="23"/>
      <c r="F246" s="23"/>
      <c r="G246" s="23"/>
      <c r="H246" s="17"/>
      <c r="I246" s="24"/>
      <c r="J246" s="2"/>
    </row>
    <row r="247" spans="1:10" x14ac:dyDescent="0.3">
      <c r="A247" s="20"/>
      <c r="B247" s="21"/>
      <c r="C247" s="19"/>
      <c r="D247" s="22"/>
      <c r="E247" s="23"/>
      <c r="F247" s="23"/>
      <c r="G247" s="23"/>
      <c r="H247" s="17"/>
      <c r="I247" s="24"/>
      <c r="J247" s="2"/>
    </row>
    <row r="248" spans="1:10" x14ac:dyDescent="0.3">
      <c r="A248" s="20"/>
      <c r="B248" s="21"/>
      <c r="C248" s="19"/>
      <c r="D248" s="22"/>
      <c r="E248" s="23"/>
      <c r="F248" s="23"/>
      <c r="G248" s="23"/>
      <c r="H248" s="17"/>
      <c r="I248" s="24"/>
      <c r="J248" s="2"/>
    </row>
    <row r="249" spans="1:10" x14ac:dyDescent="0.3">
      <c r="A249" s="20"/>
      <c r="B249" s="21"/>
      <c r="C249" s="19"/>
      <c r="D249" s="22"/>
      <c r="E249" s="23"/>
      <c r="F249" s="23"/>
      <c r="G249" s="23"/>
      <c r="H249" s="17"/>
      <c r="I249" s="24"/>
      <c r="J249" s="2"/>
    </row>
    <row r="250" spans="1:10" x14ac:dyDescent="0.3">
      <c r="A250" s="20"/>
      <c r="B250" s="21"/>
      <c r="C250" s="19"/>
      <c r="D250" s="22"/>
      <c r="E250" s="23"/>
      <c r="F250" s="23"/>
      <c r="G250" s="23"/>
      <c r="H250" s="17"/>
      <c r="I250" s="24"/>
      <c r="J250" s="2"/>
    </row>
    <row r="251" spans="1:10" x14ac:dyDescent="0.3">
      <c r="A251" s="20"/>
      <c r="B251" s="21"/>
      <c r="C251" s="19"/>
      <c r="D251" s="22"/>
      <c r="E251" s="23"/>
      <c r="F251" s="23"/>
      <c r="G251" s="23"/>
      <c r="H251" s="17"/>
      <c r="I251" s="24"/>
      <c r="J251" s="2"/>
    </row>
    <row r="252" spans="1:10" x14ac:dyDescent="0.3">
      <c r="A252" s="20"/>
      <c r="B252" s="21"/>
      <c r="C252" s="19"/>
      <c r="D252" s="22"/>
      <c r="E252" s="23"/>
      <c r="F252" s="23"/>
      <c r="G252" s="23"/>
      <c r="H252" s="17"/>
      <c r="I252" s="24"/>
      <c r="J252" s="2"/>
    </row>
    <row r="253" spans="1:10" x14ac:dyDescent="0.3">
      <c r="A253" s="20"/>
      <c r="B253" s="21"/>
      <c r="C253" s="19"/>
      <c r="D253" s="22"/>
      <c r="E253" s="23"/>
      <c r="F253" s="23"/>
      <c r="G253" s="23"/>
      <c r="H253" s="17"/>
      <c r="I253" s="24"/>
      <c r="J253" s="2"/>
    </row>
    <row r="254" spans="1:10" x14ac:dyDescent="0.3">
      <c r="A254" s="20"/>
      <c r="B254" s="21"/>
      <c r="C254" s="19"/>
      <c r="D254" s="22"/>
      <c r="E254" s="23"/>
      <c r="F254" s="23"/>
      <c r="G254" s="23"/>
      <c r="H254" s="17"/>
      <c r="I254" s="24"/>
      <c r="J254" s="2"/>
    </row>
    <row r="255" spans="1:10" x14ac:dyDescent="0.3">
      <c r="A255" s="20"/>
      <c r="B255" s="21"/>
      <c r="C255" s="19"/>
      <c r="D255" s="22"/>
      <c r="E255" s="23"/>
      <c r="F255" s="23"/>
      <c r="G255" s="23"/>
      <c r="H255" s="17"/>
      <c r="I255" s="24"/>
      <c r="J255" s="2"/>
    </row>
    <row r="256" spans="1:10" x14ac:dyDescent="0.3">
      <c r="A256" s="20"/>
      <c r="B256" s="21"/>
      <c r="C256" s="19"/>
      <c r="D256" s="22"/>
      <c r="E256" s="23"/>
      <c r="F256" s="23"/>
      <c r="G256" s="23"/>
      <c r="H256" s="17"/>
      <c r="I256" s="24"/>
      <c r="J256" s="2"/>
    </row>
    <row r="257" spans="1:10" x14ac:dyDescent="0.3">
      <c r="A257" s="20"/>
      <c r="B257" s="21"/>
      <c r="C257" s="19"/>
      <c r="D257" s="22"/>
      <c r="E257" s="23"/>
      <c r="F257" s="23"/>
      <c r="G257" s="23"/>
      <c r="H257" s="17"/>
      <c r="I257" s="24"/>
      <c r="J257" s="2"/>
    </row>
    <row r="258" spans="1:10" x14ac:dyDescent="0.3">
      <c r="A258" s="20"/>
      <c r="B258" s="21"/>
      <c r="C258" s="19"/>
      <c r="D258" s="22"/>
      <c r="E258" s="23"/>
      <c r="F258" s="23"/>
      <c r="G258" s="23"/>
      <c r="H258" s="17"/>
      <c r="I258" s="24"/>
      <c r="J258" s="2"/>
    </row>
    <row r="259" spans="1:10" x14ac:dyDescent="0.3">
      <c r="A259" s="20"/>
      <c r="B259" s="21"/>
      <c r="C259" s="19"/>
      <c r="D259" s="22"/>
      <c r="E259" s="23"/>
      <c r="F259" s="23"/>
      <c r="G259" s="23"/>
      <c r="H259" s="17"/>
      <c r="I259" s="24"/>
      <c r="J259" s="2"/>
    </row>
    <row r="260" spans="1:10" x14ac:dyDescent="0.3">
      <c r="A260" s="20"/>
      <c r="B260" s="21"/>
      <c r="C260" s="19"/>
      <c r="D260" s="22"/>
      <c r="E260" s="23"/>
      <c r="F260" s="23"/>
      <c r="G260" s="23"/>
      <c r="H260" s="17"/>
      <c r="I260" s="24"/>
      <c r="J260" s="2"/>
    </row>
    <row r="261" spans="1:10" x14ac:dyDescent="0.3">
      <c r="A261" s="20"/>
      <c r="B261" s="21"/>
      <c r="C261" s="19"/>
      <c r="D261" s="22"/>
      <c r="E261" s="23"/>
      <c r="F261" s="23"/>
      <c r="G261" s="23"/>
      <c r="H261" s="17"/>
      <c r="I261" s="24"/>
      <c r="J261" s="2"/>
    </row>
    <row r="262" spans="1:10" x14ac:dyDescent="0.3">
      <c r="A262" s="20"/>
      <c r="B262" s="21"/>
      <c r="C262" s="19"/>
      <c r="D262" s="22"/>
      <c r="E262" s="23"/>
      <c r="F262" s="23"/>
      <c r="G262" s="23"/>
      <c r="H262" s="17"/>
      <c r="I262" s="24"/>
      <c r="J262" s="2"/>
    </row>
    <row r="263" spans="1:10" x14ac:dyDescent="0.3">
      <c r="A263" s="20"/>
      <c r="B263" s="21"/>
      <c r="C263" s="19"/>
      <c r="D263" s="22"/>
      <c r="E263" s="23"/>
      <c r="F263" s="23"/>
      <c r="G263" s="23"/>
      <c r="H263" s="17"/>
      <c r="I263" s="24"/>
      <c r="J263" s="2"/>
    </row>
    <row r="264" spans="1:10" x14ac:dyDescent="0.3">
      <c r="A264" s="20"/>
      <c r="B264" s="21"/>
      <c r="C264" s="19"/>
      <c r="D264" s="22"/>
      <c r="E264" s="23"/>
      <c r="F264" s="23"/>
      <c r="G264" s="23"/>
      <c r="H264" s="17"/>
      <c r="I264" s="24"/>
      <c r="J264" s="2"/>
    </row>
    <row r="265" spans="1:10" x14ac:dyDescent="0.3">
      <c r="A265" s="20"/>
      <c r="B265" s="21"/>
      <c r="C265" s="19"/>
      <c r="D265" s="22"/>
      <c r="E265" s="23"/>
      <c r="F265" s="23"/>
      <c r="G265" s="23"/>
      <c r="H265" s="17"/>
      <c r="I265" s="24"/>
      <c r="J265" s="2"/>
    </row>
    <row r="266" spans="1:10" x14ac:dyDescent="0.3">
      <c r="A266" s="20"/>
      <c r="B266" s="21"/>
      <c r="C266" s="19"/>
      <c r="D266" s="22"/>
      <c r="E266" s="23"/>
      <c r="F266" s="23"/>
      <c r="G266" s="23"/>
      <c r="H266" s="17"/>
      <c r="I266" s="24"/>
      <c r="J266" s="2"/>
    </row>
    <row r="267" spans="1:10" x14ac:dyDescent="0.3">
      <c r="A267" s="20"/>
      <c r="B267" s="21"/>
      <c r="C267" s="19"/>
      <c r="D267" s="22"/>
      <c r="E267" s="23"/>
      <c r="F267" s="23"/>
      <c r="G267" s="23"/>
      <c r="H267" s="17"/>
      <c r="I267" s="24"/>
      <c r="J267" s="2"/>
    </row>
    <row r="268" spans="1:10" x14ac:dyDescent="0.3">
      <c r="A268" s="20"/>
      <c r="B268" s="21"/>
      <c r="C268" s="19"/>
      <c r="D268" s="22"/>
      <c r="E268" s="23"/>
      <c r="F268" s="23"/>
      <c r="G268" s="23"/>
      <c r="H268" s="17"/>
      <c r="I268" s="24"/>
      <c r="J268" s="2"/>
    </row>
    <row r="269" spans="1:10" x14ac:dyDescent="0.3">
      <c r="A269" s="20"/>
      <c r="B269" s="21"/>
      <c r="C269" s="19"/>
      <c r="D269" s="22"/>
      <c r="E269" s="23"/>
      <c r="F269" s="23"/>
      <c r="G269" s="23"/>
      <c r="H269" s="17"/>
      <c r="I269" s="24"/>
      <c r="J269" s="2"/>
    </row>
    <row r="270" spans="1:10" x14ac:dyDescent="0.3">
      <c r="A270" s="20"/>
      <c r="B270" s="21"/>
      <c r="C270" s="19"/>
      <c r="D270" s="22"/>
      <c r="E270" s="23"/>
      <c r="F270" s="23"/>
      <c r="G270" s="23"/>
      <c r="H270" s="17"/>
      <c r="I270" s="24"/>
      <c r="J270" s="2"/>
    </row>
    <row r="271" spans="1:10" x14ac:dyDescent="0.3">
      <c r="A271" s="20"/>
      <c r="B271" s="21"/>
      <c r="C271" s="19"/>
      <c r="D271" s="22"/>
      <c r="E271" s="23"/>
      <c r="F271" s="23"/>
      <c r="G271" s="23"/>
      <c r="H271" s="17"/>
      <c r="I271" s="24"/>
      <c r="J271" s="2"/>
    </row>
    <row r="272" spans="1:10" x14ac:dyDescent="0.3">
      <c r="A272" s="20"/>
      <c r="B272" s="21"/>
      <c r="C272" s="19"/>
      <c r="D272" s="22"/>
      <c r="E272" s="23"/>
      <c r="F272" s="23"/>
      <c r="G272" s="23"/>
      <c r="H272" s="17"/>
      <c r="I272" s="24"/>
      <c r="J272" s="2"/>
    </row>
    <row r="273" spans="1:10" x14ac:dyDescent="0.3">
      <c r="A273" s="20"/>
      <c r="B273" s="21"/>
      <c r="C273" s="19"/>
      <c r="D273" s="22"/>
      <c r="E273" s="23"/>
      <c r="F273" s="23"/>
      <c r="G273" s="23"/>
      <c r="H273" s="17"/>
      <c r="I273" s="24"/>
      <c r="J273" s="2"/>
    </row>
    <row r="274" spans="1:10" x14ac:dyDescent="0.3">
      <c r="A274" s="20"/>
      <c r="B274" s="21"/>
      <c r="C274" s="19"/>
      <c r="D274" s="22"/>
      <c r="E274" s="23"/>
      <c r="F274" s="23"/>
      <c r="G274" s="23"/>
      <c r="H274" s="17"/>
      <c r="I274" s="24"/>
      <c r="J274" s="2"/>
    </row>
    <row r="275" spans="1:10" x14ac:dyDescent="0.3">
      <c r="A275" s="20"/>
      <c r="B275" s="21"/>
      <c r="C275" s="19"/>
      <c r="D275" s="22"/>
      <c r="E275" s="23"/>
      <c r="F275" s="23"/>
      <c r="G275" s="23"/>
      <c r="H275" s="17"/>
      <c r="I275" s="24"/>
      <c r="J275" s="2"/>
    </row>
    <row r="276" spans="1:10" x14ac:dyDescent="0.3">
      <c r="A276" s="20"/>
      <c r="B276" s="21"/>
      <c r="C276" s="19"/>
      <c r="D276" s="22"/>
      <c r="E276" s="23"/>
      <c r="F276" s="23"/>
      <c r="G276" s="23"/>
      <c r="H276" s="17"/>
      <c r="I276" s="24"/>
      <c r="J276" s="2"/>
    </row>
    <row r="277" spans="1:10" x14ac:dyDescent="0.3">
      <c r="A277" s="20"/>
      <c r="B277" s="21"/>
      <c r="C277" s="19"/>
      <c r="D277" s="22"/>
      <c r="E277" s="23"/>
      <c r="F277" s="23"/>
      <c r="G277" s="23"/>
      <c r="H277" s="17"/>
      <c r="I277" s="24"/>
      <c r="J277" s="2"/>
    </row>
    <row r="278" spans="1:10" x14ac:dyDescent="0.3">
      <c r="A278" s="20"/>
      <c r="B278" s="21"/>
      <c r="C278" s="19"/>
      <c r="D278" s="22"/>
      <c r="E278" s="23"/>
      <c r="F278" s="23"/>
      <c r="G278" s="23"/>
      <c r="H278" s="17"/>
      <c r="I278" s="24"/>
      <c r="J278" s="2"/>
    </row>
    <row r="279" spans="1:10" x14ac:dyDescent="0.3">
      <c r="A279" s="20"/>
      <c r="B279" s="21"/>
      <c r="C279" s="19"/>
      <c r="D279" s="22"/>
      <c r="E279" s="23"/>
      <c r="F279" s="23"/>
      <c r="G279" s="23"/>
      <c r="H279" s="17"/>
      <c r="I279" s="24"/>
      <c r="J279" s="2"/>
    </row>
    <row r="280" spans="1:10" x14ac:dyDescent="0.3">
      <c r="A280" s="20"/>
      <c r="B280" s="21"/>
      <c r="C280" s="19"/>
      <c r="D280" s="22"/>
      <c r="E280" s="23"/>
      <c r="F280" s="23"/>
      <c r="G280" s="23"/>
      <c r="H280" s="17"/>
      <c r="I280" s="24"/>
      <c r="J280" s="2"/>
    </row>
    <row r="281" spans="1:10" x14ac:dyDescent="0.3">
      <c r="A281" s="20"/>
      <c r="B281" s="21"/>
      <c r="C281" s="19"/>
      <c r="D281" s="22"/>
      <c r="E281" s="23"/>
      <c r="F281" s="23"/>
      <c r="G281" s="23"/>
      <c r="H281" s="17"/>
      <c r="I281" s="24"/>
      <c r="J281" s="2"/>
    </row>
    <row r="282" spans="1:10" x14ac:dyDescent="0.3">
      <c r="A282" s="20"/>
      <c r="B282" s="21"/>
      <c r="C282" s="19"/>
      <c r="D282" s="22"/>
      <c r="E282" s="23"/>
      <c r="F282" s="23"/>
      <c r="G282" s="23"/>
      <c r="H282" s="17"/>
      <c r="I282" s="24"/>
      <c r="J282" s="2"/>
    </row>
    <row r="283" spans="1:10" x14ac:dyDescent="0.3">
      <c r="A283" s="20"/>
      <c r="B283" s="21"/>
      <c r="C283" s="19"/>
      <c r="D283" s="22"/>
      <c r="E283" s="23"/>
      <c r="F283" s="23"/>
      <c r="G283" s="23"/>
      <c r="H283" s="17"/>
      <c r="I283" s="24"/>
      <c r="J283" s="2"/>
    </row>
    <row r="284" spans="1:10" x14ac:dyDescent="0.3">
      <c r="A284" s="20"/>
      <c r="B284" s="21"/>
      <c r="C284" s="19"/>
      <c r="D284" s="22"/>
      <c r="E284" s="23"/>
      <c r="F284" s="23"/>
      <c r="G284" s="23"/>
      <c r="H284" s="17"/>
      <c r="I284" s="24"/>
      <c r="J284" s="2"/>
    </row>
    <row r="285" spans="1:10" x14ac:dyDescent="0.3">
      <c r="A285" s="20"/>
      <c r="B285" s="21"/>
      <c r="C285" s="19"/>
      <c r="D285" s="22"/>
      <c r="E285" s="23"/>
      <c r="F285" s="23"/>
      <c r="G285" s="23"/>
      <c r="H285" s="17"/>
      <c r="I285" s="24"/>
      <c r="J285" s="2"/>
    </row>
    <row r="286" spans="1:10" x14ac:dyDescent="0.3">
      <c r="A286" s="20"/>
      <c r="B286" s="21"/>
      <c r="C286" s="19"/>
      <c r="D286" s="22"/>
      <c r="E286" s="23"/>
      <c r="F286" s="23"/>
      <c r="G286" s="23"/>
      <c r="H286" s="17"/>
      <c r="I286" s="24"/>
      <c r="J286" s="2"/>
    </row>
    <row r="287" spans="1:10" x14ac:dyDescent="0.3">
      <c r="A287" s="20"/>
      <c r="B287" s="21"/>
      <c r="C287" s="19"/>
      <c r="D287" s="22"/>
      <c r="E287" s="23"/>
      <c r="F287" s="23"/>
      <c r="G287" s="23"/>
      <c r="H287" s="17"/>
      <c r="I287" s="24"/>
      <c r="J287" s="2"/>
    </row>
    <row r="288" spans="1:10" x14ac:dyDescent="0.3">
      <c r="A288" s="20"/>
      <c r="B288" s="21"/>
      <c r="C288" s="19"/>
      <c r="D288" s="22"/>
      <c r="E288" s="23"/>
      <c r="F288" s="23"/>
      <c r="G288" s="23"/>
      <c r="H288" s="17"/>
      <c r="I288" s="24"/>
      <c r="J288" s="2"/>
    </row>
    <row r="289" spans="1:10" x14ac:dyDescent="0.3">
      <c r="A289" s="20"/>
      <c r="B289" s="21"/>
      <c r="C289" s="19"/>
      <c r="D289" s="22"/>
      <c r="E289" s="23"/>
      <c r="F289" s="23"/>
      <c r="G289" s="23"/>
      <c r="H289" s="17"/>
      <c r="I289" s="24"/>
      <c r="J289" s="2"/>
    </row>
    <row r="290" spans="1:10" x14ac:dyDescent="0.3">
      <c r="A290" s="20"/>
      <c r="B290" s="21"/>
      <c r="C290" s="19"/>
      <c r="D290" s="22"/>
      <c r="E290" s="23"/>
      <c r="F290" s="23"/>
      <c r="G290" s="23"/>
      <c r="H290" s="17"/>
      <c r="I290" s="24"/>
      <c r="J290" s="2"/>
    </row>
    <row r="291" spans="1:10" x14ac:dyDescent="0.3">
      <c r="A291" s="20"/>
      <c r="B291" s="21"/>
      <c r="C291" s="19"/>
      <c r="D291" s="22"/>
      <c r="E291" s="23"/>
      <c r="F291" s="23"/>
      <c r="G291" s="23"/>
      <c r="H291" s="17"/>
      <c r="I291" s="24"/>
      <c r="J291" s="2"/>
    </row>
    <row r="292" spans="1:10" x14ac:dyDescent="0.3">
      <c r="A292" s="20"/>
      <c r="B292" s="21"/>
      <c r="C292" s="19"/>
      <c r="D292" s="22"/>
      <c r="E292" s="23"/>
      <c r="F292" s="23"/>
      <c r="G292" s="23"/>
      <c r="H292" s="17"/>
      <c r="I292" s="24"/>
      <c r="J292" s="2"/>
    </row>
    <row r="293" spans="1:10" x14ac:dyDescent="0.3">
      <c r="A293" s="20"/>
      <c r="B293" s="21"/>
      <c r="C293" s="19"/>
      <c r="D293" s="22"/>
      <c r="E293" s="23"/>
      <c r="F293" s="23"/>
      <c r="G293" s="23"/>
      <c r="H293" s="17"/>
      <c r="I293" s="24"/>
      <c r="J293" s="2"/>
    </row>
    <row r="294" spans="1:10" x14ac:dyDescent="0.3">
      <c r="A294" s="20"/>
      <c r="B294" s="21"/>
      <c r="C294" s="19"/>
      <c r="D294" s="22"/>
      <c r="E294" s="23"/>
      <c r="F294" s="23"/>
      <c r="G294" s="23"/>
      <c r="H294" s="17"/>
      <c r="I294" s="24"/>
      <c r="J294" s="2"/>
    </row>
    <row r="295" spans="1:10" x14ac:dyDescent="0.3">
      <c r="A295" s="20"/>
      <c r="B295" s="21"/>
      <c r="C295" s="19"/>
      <c r="D295" s="22"/>
      <c r="E295" s="23"/>
      <c r="F295" s="23"/>
      <c r="G295" s="23"/>
      <c r="H295" s="17"/>
      <c r="I295" s="24"/>
      <c r="J295" s="2"/>
    </row>
    <row r="296" spans="1:10" x14ac:dyDescent="0.3">
      <c r="A296" s="20"/>
      <c r="B296" s="21"/>
      <c r="C296" s="19"/>
      <c r="D296" s="22"/>
      <c r="E296" s="23"/>
      <c r="F296" s="23"/>
      <c r="G296" s="23"/>
      <c r="H296" s="17"/>
      <c r="I296" s="24"/>
      <c r="J296" s="2"/>
    </row>
    <row r="297" spans="1:10" x14ac:dyDescent="0.3">
      <c r="A297" s="20"/>
      <c r="B297" s="21"/>
      <c r="C297" s="19"/>
      <c r="D297" s="22"/>
      <c r="E297" s="23"/>
      <c r="F297" s="23"/>
      <c r="G297" s="23"/>
      <c r="H297" s="17"/>
      <c r="I297" s="24"/>
      <c r="J297" s="2"/>
    </row>
    <row r="298" spans="1:10" x14ac:dyDescent="0.3">
      <c r="A298" s="20"/>
      <c r="B298" s="21"/>
      <c r="C298" s="19"/>
      <c r="D298" s="22"/>
      <c r="E298" s="23"/>
      <c r="F298" s="23"/>
      <c r="G298" s="23"/>
      <c r="H298" s="17"/>
      <c r="I298" s="24"/>
      <c r="J298" s="2"/>
    </row>
    <row r="299" spans="1:10" x14ac:dyDescent="0.3">
      <c r="A299" s="20"/>
      <c r="B299" s="21"/>
      <c r="C299" s="19"/>
      <c r="D299" s="22"/>
      <c r="E299" s="23"/>
      <c r="F299" s="23"/>
      <c r="G299" s="23"/>
      <c r="H299" s="17"/>
      <c r="I299" s="24"/>
      <c r="J299" s="2"/>
    </row>
    <row r="300" spans="1:10" x14ac:dyDescent="0.3">
      <c r="A300" s="20"/>
      <c r="B300" s="21"/>
      <c r="C300" s="19"/>
      <c r="D300" s="22"/>
      <c r="E300" s="23"/>
      <c r="F300" s="23"/>
      <c r="G300" s="23"/>
      <c r="H300" s="17"/>
      <c r="I300" s="24"/>
      <c r="J300" s="2"/>
    </row>
    <row r="301" spans="1:10" x14ac:dyDescent="0.3">
      <c r="A301" s="20"/>
      <c r="B301" s="21"/>
      <c r="C301" s="19"/>
      <c r="D301" s="22"/>
      <c r="E301" s="23"/>
      <c r="F301" s="23"/>
      <c r="G301" s="23"/>
      <c r="H301" s="17"/>
      <c r="I301" s="24"/>
      <c r="J301" s="2"/>
    </row>
    <row r="302" spans="1:10" x14ac:dyDescent="0.3">
      <c r="A302" s="20"/>
      <c r="B302" s="21"/>
      <c r="C302" s="19"/>
      <c r="D302" s="22"/>
      <c r="E302" s="23"/>
      <c r="F302" s="23"/>
      <c r="G302" s="23"/>
      <c r="H302" s="17"/>
      <c r="I302" s="24"/>
      <c r="J302" s="2"/>
    </row>
    <row r="303" spans="1:10" x14ac:dyDescent="0.3">
      <c r="A303" s="20"/>
      <c r="B303" s="21"/>
      <c r="C303" s="19"/>
      <c r="D303" s="22"/>
      <c r="E303" s="23"/>
      <c r="F303" s="23"/>
      <c r="G303" s="23"/>
      <c r="H303" s="17"/>
      <c r="I303" s="24"/>
      <c r="J303" s="2"/>
    </row>
    <row r="304" spans="1:10" x14ac:dyDescent="0.3">
      <c r="A304" s="20"/>
      <c r="B304" s="21"/>
      <c r="C304" s="19"/>
      <c r="D304" s="22"/>
      <c r="E304" s="23"/>
      <c r="F304" s="23"/>
      <c r="G304" s="23"/>
      <c r="H304" s="17"/>
      <c r="I304" s="24"/>
      <c r="J304" s="2"/>
    </row>
    <row r="305" spans="1:10" x14ac:dyDescent="0.3">
      <c r="A305" s="20"/>
      <c r="B305" s="21"/>
      <c r="C305" s="19"/>
      <c r="D305" s="22"/>
      <c r="E305" s="23"/>
      <c r="F305" s="23"/>
      <c r="G305" s="23"/>
      <c r="H305" s="17"/>
      <c r="I305" s="24"/>
      <c r="J305" s="2"/>
    </row>
    <row r="306" spans="1:10" x14ac:dyDescent="0.3">
      <c r="A306" s="20"/>
      <c r="B306" s="21"/>
      <c r="C306" s="19"/>
      <c r="D306" s="22"/>
      <c r="E306" s="23"/>
      <c r="F306" s="23"/>
      <c r="G306" s="23"/>
      <c r="H306" s="17"/>
      <c r="I306" s="24"/>
      <c r="J306" s="2"/>
    </row>
    <row r="307" spans="1:10" x14ac:dyDescent="0.3">
      <c r="A307" s="20"/>
      <c r="B307" s="21"/>
      <c r="C307" s="19"/>
      <c r="D307" s="22"/>
      <c r="E307" s="23"/>
      <c r="F307" s="23"/>
      <c r="G307" s="23"/>
      <c r="H307" s="17"/>
      <c r="I307" s="24"/>
      <c r="J307" s="2"/>
    </row>
    <row r="308" spans="1:10" x14ac:dyDescent="0.3">
      <c r="A308" s="20"/>
      <c r="B308" s="21"/>
      <c r="C308" s="19"/>
      <c r="D308" s="22"/>
      <c r="E308" s="23"/>
      <c r="F308" s="23"/>
      <c r="G308" s="23"/>
      <c r="H308" s="17"/>
      <c r="I308" s="24"/>
      <c r="J308" s="2"/>
    </row>
    <row r="309" spans="1:10" x14ac:dyDescent="0.3">
      <c r="A309" s="20"/>
      <c r="B309" s="21"/>
      <c r="C309" s="19"/>
      <c r="D309" s="22"/>
      <c r="E309" s="23"/>
      <c r="F309" s="23"/>
      <c r="G309" s="23"/>
      <c r="H309" s="17"/>
      <c r="I309" s="24"/>
      <c r="J309" s="2"/>
    </row>
    <row r="310" spans="1:10" x14ac:dyDescent="0.3">
      <c r="A310" s="20"/>
      <c r="B310" s="21"/>
      <c r="C310" s="19"/>
      <c r="D310" s="22"/>
      <c r="E310" s="23"/>
      <c r="F310" s="23"/>
      <c r="G310" s="23"/>
      <c r="H310" s="17"/>
      <c r="I310" s="24"/>
      <c r="J310" s="2"/>
    </row>
    <row r="311" spans="1:10" x14ac:dyDescent="0.3">
      <c r="A311" s="20"/>
      <c r="B311" s="21"/>
      <c r="C311" s="19"/>
      <c r="D311" s="22"/>
      <c r="E311" s="23"/>
      <c r="F311" s="23"/>
      <c r="G311" s="23"/>
      <c r="H311" s="17"/>
      <c r="I311" s="24"/>
      <c r="J311" s="2"/>
    </row>
    <row r="312" spans="1:10" x14ac:dyDescent="0.3">
      <c r="A312" s="20"/>
      <c r="B312" s="21"/>
      <c r="C312" s="19"/>
      <c r="D312" s="22"/>
      <c r="E312" s="23"/>
      <c r="F312" s="23"/>
      <c r="G312" s="23"/>
      <c r="H312" s="17"/>
      <c r="I312" s="24"/>
      <c r="J312" s="2"/>
    </row>
    <row r="313" spans="1:10" x14ac:dyDescent="0.3">
      <c r="A313" s="20"/>
      <c r="B313" s="21"/>
      <c r="C313" s="19"/>
      <c r="D313" s="22"/>
      <c r="E313" s="23"/>
      <c r="F313" s="23"/>
      <c r="G313" s="23"/>
      <c r="H313" s="17"/>
      <c r="I313" s="24"/>
      <c r="J313" s="2"/>
    </row>
    <row r="314" spans="1:10" x14ac:dyDescent="0.3">
      <c r="A314" s="20"/>
      <c r="B314" s="21"/>
      <c r="C314" s="19"/>
      <c r="D314" s="22"/>
      <c r="E314" s="23"/>
      <c r="F314" s="23"/>
      <c r="G314" s="23"/>
      <c r="H314" s="17"/>
      <c r="I314" s="24"/>
      <c r="J314" s="2"/>
    </row>
    <row r="315" spans="1:10" x14ac:dyDescent="0.3">
      <c r="A315" s="20"/>
      <c r="B315" s="21"/>
      <c r="C315" s="19"/>
      <c r="D315" s="22"/>
      <c r="E315" s="23"/>
      <c r="F315" s="23"/>
      <c r="G315" s="23"/>
      <c r="H315" s="17"/>
      <c r="I315" s="24"/>
      <c r="J315" s="2"/>
    </row>
    <row r="316" spans="1:10" x14ac:dyDescent="0.3">
      <c r="A316" s="20"/>
      <c r="B316" s="21"/>
      <c r="C316" s="19"/>
      <c r="D316" s="22"/>
      <c r="E316" s="23"/>
      <c r="F316" s="23"/>
      <c r="G316" s="23"/>
      <c r="H316" s="17"/>
      <c r="I316" s="24"/>
      <c r="J316" s="2"/>
    </row>
    <row r="317" spans="1:10" x14ac:dyDescent="0.3">
      <c r="A317" s="20"/>
      <c r="B317" s="21"/>
      <c r="C317" s="19"/>
      <c r="D317" s="22"/>
      <c r="E317" s="23"/>
      <c r="F317" s="23"/>
      <c r="G317" s="23"/>
      <c r="H317" s="17"/>
      <c r="I317" s="24"/>
      <c r="J317" s="2"/>
    </row>
    <row r="318" spans="1:10" x14ac:dyDescent="0.3">
      <c r="A318" s="20"/>
      <c r="B318" s="21"/>
      <c r="C318" s="19"/>
      <c r="D318" s="22"/>
      <c r="E318" s="23"/>
      <c r="F318" s="23"/>
      <c r="G318" s="23"/>
      <c r="H318" s="17"/>
      <c r="I318" s="24"/>
      <c r="J318" s="2"/>
    </row>
    <row r="319" spans="1:10" x14ac:dyDescent="0.3">
      <c r="A319" s="20"/>
      <c r="B319" s="21"/>
      <c r="C319" s="19"/>
      <c r="D319" s="22"/>
      <c r="E319" s="23"/>
      <c r="F319" s="23"/>
      <c r="G319" s="23"/>
      <c r="H319" s="17"/>
      <c r="I319" s="24"/>
      <c r="J319" s="2"/>
    </row>
    <row r="320" spans="1:10" x14ac:dyDescent="0.3">
      <c r="A320" s="20"/>
      <c r="B320" s="21"/>
      <c r="C320" s="19"/>
      <c r="D320" s="22"/>
      <c r="E320" s="23"/>
      <c r="F320" s="23"/>
      <c r="G320" s="23"/>
      <c r="H320" s="17"/>
      <c r="I320" s="24"/>
      <c r="J320" s="2"/>
    </row>
    <row r="321" spans="1:10" x14ac:dyDescent="0.3">
      <c r="A321" s="20"/>
      <c r="B321" s="21"/>
      <c r="C321" s="19"/>
      <c r="D321" s="22"/>
      <c r="E321" s="23"/>
      <c r="F321" s="23"/>
      <c r="G321" s="23"/>
      <c r="H321" s="17"/>
      <c r="I321" s="24"/>
      <c r="J321" s="2"/>
    </row>
    <row r="322" spans="1:10" x14ac:dyDescent="0.3">
      <c r="A322" s="20"/>
      <c r="B322" s="21"/>
      <c r="C322" s="19"/>
      <c r="D322" s="22"/>
      <c r="E322" s="23"/>
      <c r="F322" s="23"/>
      <c r="G322" s="23"/>
      <c r="H322" s="17"/>
      <c r="I322" s="24"/>
      <c r="J322" s="2"/>
    </row>
    <row r="323" spans="1:10" x14ac:dyDescent="0.3">
      <c r="A323" s="20"/>
      <c r="B323" s="21"/>
      <c r="C323" s="19"/>
      <c r="D323" s="22"/>
      <c r="E323" s="23"/>
      <c r="F323" s="23"/>
      <c r="G323" s="23"/>
      <c r="H323" s="17"/>
      <c r="I323" s="24"/>
      <c r="J323" s="2"/>
    </row>
    <row r="324" spans="1:10" x14ac:dyDescent="0.3">
      <c r="A324" s="20"/>
      <c r="B324" s="21"/>
      <c r="C324" s="19"/>
      <c r="D324" s="22"/>
      <c r="E324" s="23"/>
      <c r="F324" s="23"/>
      <c r="G324" s="23"/>
      <c r="H324" s="17"/>
      <c r="I324" s="24"/>
      <c r="J324" s="2"/>
    </row>
    <row r="325" spans="1:10" x14ac:dyDescent="0.3">
      <c r="A325" s="20"/>
      <c r="B325" s="21"/>
      <c r="C325" s="19"/>
      <c r="D325" s="22"/>
      <c r="E325" s="23"/>
      <c r="F325" s="23"/>
      <c r="G325" s="23"/>
      <c r="H325" s="17"/>
      <c r="I325" s="24"/>
      <c r="J325" s="2"/>
    </row>
    <row r="326" spans="1:10" x14ac:dyDescent="0.3">
      <c r="A326" s="20"/>
      <c r="B326" s="21"/>
      <c r="C326" s="19"/>
      <c r="D326" s="22"/>
      <c r="E326" s="23"/>
      <c r="F326" s="23"/>
      <c r="G326" s="23"/>
      <c r="H326" s="17"/>
      <c r="I326" s="24"/>
      <c r="J326" s="2"/>
    </row>
    <row r="327" spans="1:10" x14ac:dyDescent="0.3">
      <c r="A327" s="20"/>
      <c r="B327" s="21"/>
      <c r="C327" s="19"/>
      <c r="D327" s="22"/>
      <c r="E327" s="23"/>
      <c r="F327" s="23"/>
      <c r="G327" s="23"/>
      <c r="H327" s="17"/>
      <c r="I327" s="24"/>
      <c r="J327" s="2"/>
    </row>
    <row r="328" spans="1:10" x14ac:dyDescent="0.3">
      <c r="A328" s="20"/>
      <c r="B328" s="21"/>
      <c r="C328" s="19"/>
      <c r="D328" s="22"/>
      <c r="E328" s="23"/>
      <c r="F328" s="23"/>
      <c r="G328" s="23"/>
      <c r="H328" s="17"/>
      <c r="I328" s="24"/>
      <c r="J328" s="2"/>
    </row>
    <row r="329" spans="1:10" x14ac:dyDescent="0.3">
      <c r="A329" s="20"/>
      <c r="B329" s="21"/>
      <c r="C329" s="19"/>
      <c r="D329" s="22"/>
      <c r="E329" s="23"/>
      <c r="F329" s="23"/>
      <c r="G329" s="23"/>
      <c r="H329" s="17"/>
      <c r="I329" s="24"/>
      <c r="J329" s="2"/>
    </row>
    <row r="330" spans="1:10" x14ac:dyDescent="0.3">
      <c r="A330" s="20"/>
      <c r="B330" s="21"/>
      <c r="C330" s="19"/>
      <c r="D330" s="22"/>
      <c r="E330" s="23"/>
      <c r="F330" s="23"/>
      <c r="G330" s="23"/>
      <c r="H330" s="17"/>
      <c r="I330" s="24"/>
      <c r="J330" s="2"/>
    </row>
    <row r="331" spans="1:10" x14ac:dyDescent="0.3">
      <c r="A331" s="20"/>
      <c r="B331" s="21"/>
      <c r="C331" s="19"/>
      <c r="D331" s="22"/>
      <c r="E331" s="23"/>
      <c r="F331" s="23"/>
      <c r="G331" s="23"/>
      <c r="H331" s="17"/>
      <c r="I331" s="24"/>
      <c r="J331" s="2"/>
    </row>
    <row r="332" spans="1:10" x14ac:dyDescent="0.3">
      <c r="A332" s="20"/>
      <c r="B332" s="21"/>
      <c r="C332" s="19"/>
      <c r="D332" s="22"/>
      <c r="E332" s="23"/>
      <c r="F332" s="23"/>
      <c r="G332" s="23"/>
      <c r="H332" s="17"/>
      <c r="I332" s="24"/>
      <c r="J332" s="2"/>
    </row>
    <row r="333" spans="1:10" x14ac:dyDescent="0.3">
      <c r="A333" s="20"/>
      <c r="B333" s="21"/>
      <c r="C333" s="19"/>
      <c r="D333" s="22"/>
      <c r="E333" s="23"/>
      <c r="F333" s="23"/>
      <c r="G333" s="23"/>
      <c r="H333" s="17"/>
      <c r="I333" s="24"/>
      <c r="J333" s="2"/>
    </row>
    <row r="334" spans="1:10" x14ac:dyDescent="0.3">
      <c r="A334" s="20"/>
      <c r="B334" s="21"/>
      <c r="C334" s="19"/>
      <c r="D334" s="22"/>
      <c r="E334" s="23"/>
      <c r="F334" s="23"/>
      <c r="G334" s="23"/>
      <c r="H334" s="17"/>
      <c r="I334" s="24"/>
      <c r="J334" s="2"/>
    </row>
    <row r="335" spans="1:10" x14ac:dyDescent="0.3">
      <c r="A335" s="20"/>
      <c r="B335" s="21"/>
      <c r="C335" s="19"/>
      <c r="D335" s="22"/>
      <c r="E335" s="23"/>
      <c r="F335" s="23"/>
      <c r="G335" s="23"/>
      <c r="H335" s="17"/>
      <c r="I335" s="24"/>
      <c r="J335" s="2"/>
    </row>
    <row r="336" spans="1:10" x14ac:dyDescent="0.3">
      <c r="A336" s="20"/>
      <c r="B336" s="21"/>
      <c r="C336" s="19"/>
      <c r="D336" s="22"/>
      <c r="E336" s="23"/>
      <c r="F336" s="23"/>
      <c r="G336" s="23"/>
      <c r="H336" s="17"/>
      <c r="I336" s="24"/>
      <c r="J336" s="2"/>
    </row>
    <row r="337" spans="1:10" x14ac:dyDescent="0.3">
      <c r="A337" s="20"/>
      <c r="B337" s="21"/>
      <c r="C337" s="19"/>
      <c r="D337" s="22"/>
      <c r="E337" s="23"/>
      <c r="F337" s="23"/>
      <c r="G337" s="23"/>
      <c r="H337" s="17"/>
      <c r="I337" s="24"/>
      <c r="J337" s="2"/>
    </row>
    <row r="338" spans="1:10" x14ac:dyDescent="0.3">
      <c r="A338" s="20"/>
      <c r="B338" s="21"/>
      <c r="C338" s="19"/>
      <c r="D338" s="22"/>
      <c r="E338" s="23"/>
      <c r="F338" s="23"/>
      <c r="G338" s="23"/>
      <c r="H338" s="17"/>
      <c r="I338" s="24"/>
      <c r="J338" s="2"/>
    </row>
    <row r="339" spans="1:10" x14ac:dyDescent="0.3">
      <c r="A339" s="20"/>
      <c r="B339" s="21"/>
      <c r="C339" s="19"/>
      <c r="D339" s="22"/>
      <c r="E339" s="23"/>
      <c r="F339" s="23"/>
      <c r="G339" s="23"/>
      <c r="H339" s="17"/>
      <c r="I339" s="24"/>
      <c r="J339" s="2"/>
    </row>
    <row r="340" spans="1:10" x14ac:dyDescent="0.3">
      <c r="A340" s="20"/>
      <c r="B340" s="21"/>
      <c r="C340" s="19"/>
      <c r="D340" s="22"/>
      <c r="E340" s="23"/>
      <c r="F340" s="23"/>
      <c r="G340" s="23"/>
      <c r="H340" s="17"/>
      <c r="I340" s="24"/>
      <c r="J340" s="2"/>
    </row>
    <row r="341" spans="1:10" x14ac:dyDescent="0.3">
      <c r="A341" s="20"/>
      <c r="B341" s="21"/>
      <c r="C341" s="19"/>
      <c r="D341" s="22"/>
      <c r="E341" s="23"/>
      <c r="F341" s="23"/>
      <c r="G341" s="23"/>
      <c r="H341" s="17"/>
      <c r="I341" s="24"/>
      <c r="J341" s="2"/>
    </row>
    <row r="342" spans="1:10" x14ac:dyDescent="0.3">
      <c r="A342" s="20"/>
      <c r="B342" s="21"/>
      <c r="C342" s="19"/>
      <c r="D342" s="22"/>
      <c r="E342" s="23"/>
      <c r="F342" s="23"/>
      <c r="G342" s="23"/>
      <c r="H342" s="17"/>
      <c r="I342" s="24"/>
      <c r="J342" s="2"/>
    </row>
    <row r="343" spans="1:10" x14ac:dyDescent="0.3">
      <c r="A343" s="20"/>
      <c r="B343" s="21"/>
      <c r="C343" s="19"/>
      <c r="D343" s="22"/>
      <c r="E343" s="23"/>
      <c r="F343" s="23"/>
      <c r="G343" s="23"/>
      <c r="H343" s="17"/>
      <c r="I343" s="24"/>
      <c r="J343" s="2"/>
    </row>
    <row r="344" spans="1:10" x14ac:dyDescent="0.3">
      <c r="A344" s="20"/>
      <c r="B344" s="21"/>
      <c r="C344" s="19"/>
      <c r="D344" s="22"/>
      <c r="E344" s="23"/>
      <c r="F344" s="23"/>
      <c r="G344" s="23"/>
      <c r="H344" s="17"/>
      <c r="I344" s="24"/>
      <c r="J344" s="2"/>
    </row>
    <row r="345" spans="1:10" x14ac:dyDescent="0.3">
      <c r="A345" s="20"/>
      <c r="B345" s="21"/>
      <c r="C345" s="19"/>
      <c r="D345" s="22"/>
      <c r="E345" s="23"/>
      <c r="F345" s="23"/>
      <c r="G345" s="23"/>
      <c r="H345" s="17"/>
      <c r="I345" s="24"/>
      <c r="J345" s="2"/>
    </row>
    <row r="346" spans="1:10" x14ac:dyDescent="0.3">
      <c r="A346" s="20"/>
      <c r="B346" s="21"/>
      <c r="C346" s="19"/>
      <c r="D346" s="22"/>
      <c r="E346" s="23"/>
      <c r="F346" s="23"/>
      <c r="G346" s="23"/>
      <c r="H346" s="17"/>
      <c r="I346" s="24"/>
      <c r="J346" s="2"/>
    </row>
    <row r="347" spans="1:10" x14ac:dyDescent="0.3">
      <c r="A347" s="20"/>
      <c r="B347" s="21"/>
      <c r="C347" s="19"/>
      <c r="D347" s="22"/>
      <c r="E347" s="23"/>
      <c r="F347" s="23"/>
      <c r="G347" s="23"/>
      <c r="H347" s="17"/>
      <c r="I347" s="24"/>
      <c r="J347" s="2"/>
    </row>
    <row r="348" spans="1:10" x14ac:dyDescent="0.3">
      <c r="A348" s="20"/>
      <c r="B348" s="21"/>
      <c r="C348" s="19"/>
      <c r="D348" s="22"/>
      <c r="E348" s="23"/>
      <c r="F348" s="23"/>
      <c r="G348" s="23"/>
      <c r="H348" s="17"/>
      <c r="I348" s="24"/>
      <c r="J348" s="2"/>
    </row>
    <row r="349" spans="1:10" x14ac:dyDescent="0.3">
      <c r="A349" s="20"/>
      <c r="B349" s="21"/>
      <c r="C349" s="19"/>
      <c r="D349" s="22"/>
      <c r="E349" s="23"/>
      <c r="F349" s="23"/>
      <c r="G349" s="23"/>
      <c r="H349" s="17"/>
      <c r="I349" s="24"/>
      <c r="J349" s="2"/>
    </row>
    <row r="350" spans="1:10" x14ac:dyDescent="0.3">
      <c r="A350" s="20"/>
      <c r="B350" s="21"/>
      <c r="C350" s="19"/>
      <c r="D350" s="22"/>
      <c r="E350" s="23"/>
      <c r="F350" s="23"/>
      <c r="G350" s="23"/>
      <c r="H350" s="17"/>
      <c r="I350" s="24"/>
      <c r="J350" s="2"/>
    </row>
    <row r="351" spans="1:10" x14ac:dyDescent="0.3">
      <c r="A351" s="20"/>
      <c r="B351" s="21"/>
      <c r="C351" s="19"/>
      <c r="D351" s="22"/>
      <c r="E351" s="23"/>
      <c r="F351" s="23"/>
      <c r="G351" s="23"/>
      <c r="H351" s="17"/>
      <c r="I351" s="24"/>
      <c r="J351" s="2"/>
    </row>
    <row r="352" spans="1:10" x14ac:dyDescent="0.3">
      <c r="A352" s="20"/>
      <c r="B352" s="21"/>
      <c r="C352" s="19"/>
      <c r="D352" s="22"/>
      <c r="E352" s="23"/>
      <c r="F352" s="23"/>
      <c r="G352" s="23"/>
      <c r="H352" s="17"/>
      <c r="I352" s="24"/>
      <c r="J352" s="2"/>
    </row>
    <row r="353" spans="1:10" x14ac:dyDescent="0.3">
      <c r="A353" s="20"/>
      <c r="B353" s="21"/>
      <c r="C353" s="19"/>
      <c r="D353" s="22"/>
      <c r="E353" s="23"/>
      <c r="F353" s="23"/>
      <c r="G353" s="23"/>
      <c r="H353" s="17"/>
      <c r="I353" s="24"/>
      <c r="J353" s="2"/>
    </row>
    <row r="354" spans="1:10" x14ac:dyDescent="0.3">
      <c r="A354" s="20"/>
      <c r="B354" s="21"/>
      <c r="C354" s="19"/>
      <c r="D354" s="22"/>
      <c r="E354" s="23"/>
      <c r="F354" s="23"/>
      <c r="G354" s="23"/>
      <c r="H354" s="17"/>
      <c r="I354" s="24"/>
      <c r="J354" s="2"/>
    </row>
    <row r="355" spans="1:10" x14ac:dyDescent="0.3">
      <c r="A355" s="20"/>
      <c r="B355" s="21"/>
      <c r="C355" s="19"/>
      <c r="D355" s="22"/>
      <c r="E355" s="23"/>
      <c r="F355" s="23"/>
      <c r="G355" s="23"/>
      <c r="H355" s="17"/>
      <c r="I355" s="24"/>
      <c r="J355" s="2"/>
    </row>
    <row r="356" spans="1:10" x14ac:dyDescent="0.3">
      <c r="A356" s="20"/>
      <c r="B356" s="21"/>
      <c r="C356" s="19"/>
      <c r="D356" s="22"/>
      <c r="E356" s="23"/>
      <c r="F356" s="23"/>
      <c r="G356" s="23"/>
      <c r="H356" s="17"/>
      <c r="I356" s="24"/>
      <c r="J356" s="2"/>
    </row>
    <row r="357" spans="1:10" x14ac:dyDescent="0.3">
      <c r="A357" s="20"/>
      <c r="B357" s="21"/>
      <c r="C357" s="19"/>
      <c r="D357" s="22"/>
      <c r="E357" s="23"/>
      <c r="F357" s="23"/>
      <c r="G357" s="23"/>
      <c r="H357" s="17"/>
      <c r="I357" s="24"/>
      <c r="J357" s="2"/>
    </row>
    <row r="358" spans="1:10" x14ac:dyDescent="0.3">
      <c r="A358" s="20"/>
      <c r="B358" s="21"/>
      <c r="C358" s="19"/>
      <c r="D358" s="22"/>
      <c r="E358" s="23"/>
      <c r="F358" s="23"/>
      <c r="G358" s="23"/>
      <c r="H358" s="17"/>
      <c r="I358" s="24"/>
      <c r="J358" s="2"/>
    </row>
    <row r="359" spans="1:10" x14ac:dyDescent="0.3">
      <c r="A359" s="20"/>
      <c r="B359" s="21"/>
      <c r="C359" s="19"/>
      <c r="D359" s="22"/>
      <c r="E359" s="23"/>
      <c r="F359" s="23"/>
      <c r="G359" s="23"/>
      <c r="H359" s="17"/>
      <c r="I359" s="24"/>
      <c r="J359" s="2"/>
    </row>
    <row r="360" spans="1:10" x14ac:dyDescent="0.3">
      <c r="A360" s="20"/>
      <c r="B360" s="21"/>
      <c r="C360" s="19"/>
      <c r="D360" s="22"/>
      <c r="E360" s="23"/>
      <c r="F360" s="23"/>
      <c r="G360" s="23"/>
      <c r="H360" s="17"/>
      <c r="I360" s="24"/>
      <c r="J360" s="2"/>
    </row>
    <row r="361" spans="1:10" x14ac:dyDescent="0.3">
      <c r="A361" s="20"/>
      <c r="B361" s="21"/>
      <c r="C361" s="19"/>
      <c r="D361" s="22"/>
      <c r="E361" s="23"/>
      <c r="F361" s="23"/>
      <c r="G361" s="23"/>
      <c r="H361" s="17"/>
      <c r="I361" s="24"/>
      <c r="J361" s="2"/>
    </row>
    <row r="362" spans="1:10" x14ac:dyDescent="0.3">
      <c r="A362" s="20"/>
      <c r="B362" s="21"/>
      <c r="C362" s="19"/>
      <c r="D362" s="22"/>
      <c r="E362" s="23"/>
      <c r="F362" s="23"/>
      <c r="G362" s="23"/>
      <c r="H362" s="17"/>
      <c r="I362" s="24"/>
      <c r="J362" s="2"/>
    </row>
    <row r="363" spans="1:10" x14ac:dyDescent="0.3">
      <c r="A363" s="20"/>
      <c r="B363" s="21"/>
      <c r="C363" s="19"/>
      <c r="D363" s="22"/>
      <c r="E363" s="23"/>
      <c r="F363" s="23"/>
      <c r="G363" s="23"/>
      <c r="H363" s="17"/>
      <c r="I363" s="24"/>
      <c r="J363" s="2"/>
    </row>
    <row r="364" spans="1:10" x14ac:dyDescent="0.3">
      <c r="A364" s="20"/>
      <c r="B364" s="21"/>
      <c r="C364" s="19"/>
      <c r="D364" s="22"/>
      <c r="E364" s="23"/>
      <c r="F364" s="23"/>
      <c r="G364" s="23"/>
      <c r="H364" s="17"/>
      <c r="I364" s="24"/>
      <c r="J364" s="2"/>
    </row>
    <row r="365" spans="1:10" x14ac:dyDescent="0.3">
      <c r="A365" s="20"/>
      <c r="B365" s="21"/>
      <c r="C365" s="19"/>
      <c r="D365" s="22"/>
      <c r="E365" s="23"/>
      <c r="F365" s="23"/>
      <c r="G365" s="23"/>
      <c r="H365" s="17"/>
      <c r="I365" s="24"/>
      <c r="J365" s="2"/>
    </row>
    <row r="366" spans="1:10" x14ac:dyDescent="0.3">
      <c r="A366" s="20"/>
      <c r="B366" s="21"/>
      <c r="C366" s="19"/>
      <c r="D366" s="22"/>
      <c r="E366" s="23"/>
      <c r="F366" s="23"/>
      <c r="G366" s="23"/>
      <c r="H366" s="17"/>
      <c r="I366" s="24"/>
      <c r="J366" s="2"/>
    </row>
    <row r="367" spans="1:10" x14ac:dyDescent="0.3">
      <c r="A367" s="20"/>
      <c r="B367" s="21"/>
      <c r="C367" s="19"/>
      <c r="D367" s="22"/>
      <c r="E367" s="23"/>
      <c r="F367" s="23"/>
      <c r="G367" s="23"/>
      <c r="H367" s="17"/>
      <c r="I367" s="24"/>
      <c r="J367" s="2"/>
    </row>
    <row r="368" spans="1:10" x14ac:dyDescent="0.3">
      <c r="A368" s="20"/>
      <c r="B368" s="21"/>
      <c r="C368" s="19"/>
      <c r="D368" s="22"/>
      <c r="E368" s="23"/>
      <c r="F368" s="23"/>
      <c r="G368" s="23"/>
      <c r="H368" s="17"/>
      <c r="I368" s="24"/>
      <c r="J368" s="2"/>
    </row>
    <row r="369" spans="1:10" x14ac:dyDescent="0.3">
      <c r="A369" s="20"/>
      <c r="B369" s="21"/>
      <c r="C369" s="19"/>
      <c r="D369" s="22"/>
      <c r="E369" s="23"/>
      <c r="F369" s="23"/>
      <c r="G369" s="23"/>
      <c r="H369" s="17"/>
      <c r="I369" s="24"/>
      <c r="J369" s="2"/>
    </row>
    <row r="370" spans="1:10" x14ac:dyDescent="0.3">
      <c r="A370" s="20"/>
      <c r="B370" s="21"/>
      <c r="C370" s="19"/>
      <c r="D370" s="22"/>
      <c r="E370" s="23"/>
      <c r="F370" s="23"/>
      <c r="G370" s="23"/>
      <c r="H370" s="17"/>
      <c r="I370" s="24"/>
      <c r="J370" s="2"/>
    </row>
    <row r="371" spans="1:10" x14ac:dyDescent="0.3">
      <c r="A371" s="20"/>
      <c r="B371" s="21"/>
      <c r="C371" s="19"/>
      <c r="D371" s="22"/>
      <c r="E371" s="23"/>
      <c r="F371" s="23"/>
      <c r="G371" s="23"/>
      <c r="H371" s="17"/>
      <c r="I371" s="24"/>
      <c r="J371" s="2"/>
    </row>
    <row r="372" spans="1:10" x14ac:dyDescent="0.3">
      <c r="A372" s="20"/>
      <c r="B372" s="21"/>
      <c r="C372" s="19"/>
      <c r="D372" s="22"/>
      <c r="E372" s="23"/>
      <c r="F372" s="23"/>
      <c r="G372" s="23"/>
      <c r="H372" s="17"/>
      <c r="I372" s="24"/>
      <c r="J372" s="2"/>
    </row>
    <row r="373" spans="1:10" x14ac:dyDescent="0.3">
      <c r="A373" s="20"/>
      <c r="B373" s="21"/>
      <c r="C373" s="19"/>
      <c r="D373" s="22"/>
      <c r="E373" s="23"/>
      <c r="F373" s="23"/>
      <c r="G373" s="23"/>
      <c r="H373" s="17"/>
      <c r="I373" s="24"/>
      <c r="J373" s="2"/>
    </row>
    <row r="374" spans="1:10" x14ac:dyDescent="0.3">
      <c r="A374" s="20"/>
      <c r="B374" s="21"/>
      <c r="C374" s="19"/>
      <c r="D374" s="22"/>
      <c r="E374" s="23"/>
      <c r="F374" s="23"/>
      <c r="G374" s="23"/>
      <c r="H374" s="17"/>
      <c r="I374" s="24"/>
      <c r="J374" s="2"/>
    </row>
    <row r="375" spans="1:10" x14ac:dyDescent="0.3">
      <c r="A375" s="20"/>
      <c r="B375" s="21"/>
      <c r="C375" s="19"/>
      <c r="D375" s="22"/>
      <c r="E375" s="23"/>
      <c r="F375" s="23"/>
      <c r="G375" s="23"/>
      <c r="H375" s="17"/>
      <c r="I375" s="24"/>
      <c r="J375" s="2"/>
    </row>
    <row r="376" spans="1:10" x14ac:dyDescent="0.3">
      <c r="A376" s="20"/>
      <c r="B376" s="21"/>
      <c r="C376" s="19"/>
      <c r="D376" s="22"/>
      <c r="E376" s="23"/>
      <c r="F376" s="23"/>
      <c r="G376" s="23"/>
      <c r="H376" s="17"/>
      <c r="I376" s="24"/>
      <c r="J376" s="2"/>
    </row>
    <row r="377" spans="1:10" x14ac:dyDescent="0.3">
      <c r="A377" s="20"/>
      <c r="B377" s="21"/>
      <c r="C377" s="19"/>
      <c r="D377" s="22"/>
      <c r="E377" s="23"/>
      <c r="F377" s="23"/>
      <c r="G377" s="23"/>
      <c r="H377" s="17"/>
      <c r="I377" s="24"/>
      <c r="J377" s="2"/>
    </row>
    <row r="378" spans="1:10" x14ac:dyDescent="0.3">
      <c r="A378" s="20"/>
      <c r="B378" s="21"/>
      <c r="C378" s="19"/>
      <c r="D378" s="22"/>
      <c r="E378" s="23"/>
      <c r="F378" s="23"/>
      <c r="G378" s="23"/>
      <c r="H378" s="17"/>
      <c r="I378" s="24"/>
      <c r="J378" s="2"/>
    </row>
    <row r="379" spans="1:10" x14ac:dyDescent="0.3">
      <c r="A379" s="20"/>
      <c r="B379" s="21"/>
      <c r="C379" s="19"/>
      <c r="D379" s="22"/>
      <c r="E379" s="23"/>
      <c r="F379" s="23"/>
      <c r="G379" s="23"/>
      <c r="H379" s="17"/>
      <c r="I379" s="24"/>
      <c r="J379" s="2"/>
    </row>
    <row r="380" spans="1:10" x14ac:dyDescent="0.3">
      <c r="A380" s="20"/>
      <c r="B380" s="21"/>
      <c r="C380" s="19"/>
      <c r="D380" s="22"/>
      <c r="E380" s="23"/>
      <c r="F380" s="23"/>
      <c r="G380" s="23"/>
      <c r="H380" s="17"/>
      <c r="I380" s="24"/>
      <c r="J380" s="2"/>
    </row>
    <row r="381" spans="1:10" x14ac:dyDescent="0.3">
      <c r="A381" s="20"/>
      <c r="B381" s="21"/>
      <c r="C381" s="19"/>
      <c r="D381" s="22"/>
      <c r="E381" s="23"/>
      <c r="F381" s="23"/>
      <c r="G381" s="23"/>
      <c r="H381" s="17"/>
      <c r="I381" s="24"/>
      <c r="J381" s="2"/>
    </row>
    <row r="382" spans="1:10" x14ac:dyDescent="0.3">
      <c r="A382" s="20"/>
      <c r="B382" s="21"/>
      <c r="C382" s="19"/>
      <c r="D382" s="22"/>
      <c r="E382" s="23"/>
      <c r="F382" s="23"/>
      <c r="G382" s="23"/>
      <c r="H382" s="17"/>
      <c r="I382" s="24"/>
      <c r="J382" s="2"/>
    </row>
    <row r="383" spans="1:10" x14ac:dyDescent="0.3">
      <c r="A383" s="20"/>
      <c r="B383" s="21"/>
      <c r="C383" s="19"/>
      <c r="D383" s="22"/>
      <c r="E383" s="23"/>
      <c r="F383" s="23"/>
      <c r="G383" s="23"/>
      <c r="H383" s="17"/>
      <c r="I383" s="24"/>
      <c r="J383" s="2"/>
    </row>
    <row r="384" spans="1:10" x14ac:dyDescent="0.3">
      <c r="A384" s="20"/>
      <c r="B384" s="21"/>
      <c r="C384" s="19"/>
      <c r="D384" s="22"/>
      <c r="E384" s="23"/>
      <c r="F384" s="23"/>
      <c r="G384" s="23"/>
      <c r="H384" s="17"/>
      <c r="I384" s="24"/>
      <c r="J384" s="2"/>
    </row>
    <row r="385" spans="1:10" x14ac:dyDescent="0.3">
      <c r="A385" s="20"/>
      <c r="B385" s="21"/>
      <c r="C385" s="19"/>
      <c r="D385" s="22"/>
      <c r="E385" s="23"/>
      <c r="F385" s="23"/>
      <c r="G385" s="23"/>
      <c r="H385" s="17"/>
      <c r="I385" s="24"/>
      <c r="J385" s="2"/>
    </row>
    <row r="386" spans="1:10" x14ac:dyDescent="0.3">
      <c r="A386" s="20"/>
      <c r="B386" s="21"/>
      <c r="C386" s="19"/>
      <c r="D386" s="22"/>
      <c r="E386" s="23"/>
      <c r="F386" s="23"/>
      <c r="G386" s="23"/>
      <c r="H386" s="17"/>
      <c r="I386" s="24"/>
      <c r="J386" s="2"/>
    </row>
    <row r="387" spans="1:10" x14ac:dyDescent="0.3">
      <c r="A387" s="20"/>
      <c r="B387" s="21"/>
      <c r="C387" s="19"/>
      <c r="D387" s="22"/>
      <c r="E387" s="23"/>
      <c r="F387" s="23"/>
      <c r="G387" s="23"/>
      <c r="H387" s="17"/>
      <c r="I387" s="24"/>
      <c r="J387" s="2"/>
    </row>
    <row r="388" spans="1:10" x14ac:dyDescent="0.3">
      <c r="A388" s="20"/>
      <c r="B388" s="21"/>
      <c r="C388" s="19"/>
      <c r="D388" s="22"/>
      <c r="E388" s="23"/>
      <c r="F388" s="23"/>
      <c r="G388" s="23"/>
      <c r="H388" s="17"/>
      <c r="I388" s="24"/>
      <c r="J388" s="2"/>
    </row>
    <row r="389" spans="1:10" x14ac:dyDescent="0.3">
      <c r="A389" s="20"/>
      <c r="B389" s="21"/>
      <c r="C389" s="19"/>
      <c r="D389" s="22"/>
      <c r="E389" s="23"/>
      <c r="F389" s="23"/>
      <c r="G389" s="23"/>
      <c r="H389" s="17"/>
      <c r="I389" s="24"/>
      <c r="J389" s="2"/>
    </row>
    <row r="390" spans="1:10" x14ac:dyDescent="0.3">
      <c r="A390" s="20"/>
      <c r="B390" s="21"/>
      <c r="C390" s="19"/>
      <c r="D390" s="22"/>
      <c r="E390" s="23"/>
      <c r="F390" s="23"/>
      <c r="G390" s="23"/>
      <c r="H390" s="17"/>
      <c r="I390" s="24"/>
      <c r="J390" s="2"/>
    </row>
    <row r="391" spans="1:10" x14ac:dyDescent="0.3">
      <c r="A391" s="20"/>
      <c r="B391" s="21"/>
      <c r="C391" s="19"/>
      <c r="D391" s="22"/>
      <c r="E391" s="23"/>
      <c r="F391" s="23"/>
      <c r="G391" s="23"/>
      <c r="H391" s="17"/>
      <c r="I391" s="24"/>
      <c r="J391" s="2"/>
    </row>
    <row r="392" spans="1:10" x14ac:dyDescent="0.3">
      <c r="A392" s="20"/>
      <c r="B392" s="21"/>
      <c r="C392" s="19"/>
      <c r="D392" s="22"/>
      <c r="E392" s="23"/>
      <c r="F392" s="23"/>
      <c r="G392" s="23"/>
      <c r="H392" s="17"/>
      <c r="I392" s="24"/>
      <c r="J392" s="2"/>
    </row>
    <row r="393" spans="1:10" x14ac:dyDescent="0.3">
      <c r="A393" s="20"/>
      <c r="B393" s="21"/>
      <c r="C393" s="19"/>
      <c r="D393" s="22"/>
      <c r="E393" s="23"/>
      <c r="F393" s="23"/>
      <c r="G393" s="23"/>
      <c r="H393" s="17"/>
      <c r="I393" s="24"/>
      <c r="J393" s="2"/>
    </row>
    <row r="394" spans="1:10" x14ac:dyDescent="0.3">
      <c r="A394" s="20"/>
      <c r="B394" s="21"/>
      <c r="C394" s="19"/>
      <c r="D394" s="22"/>
      <c r="E394" s="23"/>
      <c r="F394" s="23"/>
      <c r="G394" s="23"/>
      <c r="H394" s="17"/>
      <c r="I394" s="24"/>
      <c r="J394" s="2"/>
    </row>
    <row r="395" spans="1:10" x14ac:dyDescent="0.3">
      <c r="A395" s="20"/>
      <c r="B395" s="21"/>
      <c r="C395" s="19"/>
      <c r="D395" s="22"/>
      <c r="E395" s="23"/>
      <c r="F395" s="23"/>
      <c r="G395" s="23"/>
      <c r="H395" s="17"/>
      <c r="I395" s="24"/>
      <c r="J395" s="2"/>
    </row>
    <row r="396" spans="1:10" x14ac:dyDescent="0.3">
      <c r="A396" s="20"/>
      <c r="B396" s="21"/>
      <c r="C396" s="19"/>
      <c r="D396" s="22"/>
      <c r="E396" s="23"/>
      <c r="F396" s="23"/>
      <c r="G396" s="23"/>
      <c r="H396" s="17"/>
      <c r="I396" s="24"/>
      <c r="J396" s="2"/>
    </row>
    <row r="397" spans="1:10" x14ac:dyDescent="0.3">
      <c r="A397" s="20"/>
      <c r="B397" s="21"/>
      <c r="C397" s="19"/>
      <c r="D397" s="22"/>
      <c r="E397" s="23"/>
      <c r="F397" s="23"/>
      <c r="G397" s="23"/>
      <c r="H397" s="17"/>
      <c r="I397" s="24"/>
      <c r="J397" s="2"/>
    </row>
    <row r="398" spans="1:10" x14ac:dyDescent="0.3">
      <c r="A398" s="20"/>
      <c r="B398" s="21"/>
      <c r="C398" s="19"/>
      <c r="D398" s="22"/>
      <c r="E398" s="23"/>
      <c r="F398" s="23"/>
      <c r="G398" s="23"/>
      <c r="H398" s="17"/>
      <c r="I398" s="24"/>
      <c r="J398" s="2"/>
    </row>
    <row r="399" spans="1:10" x14ac:dyDescent="0.3">
      <c r="A399" s="20"/>
      <c r="B399" s="21"/>
      <c r="C399" s="19"/>
      <c r="D399" s="22"/>
      <c r="E399" s="23"/>
      <c r="F399" s="23"/>
      <c r="G399" s="23"/>
      <c r="H399" s="17"/>
      <c r="I399" s="24"/>
      <c r="J399" s="2"/>
    </row>
    <row r="400" spans="1:10" x14ac:dyDescent="0.3">
      <c r="A400" s="20"/>
      <c r="B400" s="21"/>
      <c r="C400" s="19"/>
      <c r="D400" s="22"/>
      <c r="E400" s="23"/>
      <c r="F400" s="23"/>
      <c r="G400" s="23"/>
      <c r="H400" s="17"/>
      <c r="I400" s="24"/>
      <c r="J400" s="2"/>
    </row>
    <row r="401" spans="1:10" x14ac:dyDescent="0.3">
      <c r="A401" s="20"/>
      <c r="B401" s="21"/>
      <c r="C401" s="19"/>
      <c r="D401" s="22"/>
      <c r="E401" s="23"/>
      <c r="F401" s="23"/>
      <c r="G401" s="23"/>
      <c r="H401" s="17"/>
      <c r="I401" s="24"/>
      <c r="J401" s="2"/>
    </row>
    <row r="402" spans="1:10" x14ac:dyDescent="0.3">
      <c r="A402" s="20"/>
      <c r="B402" s="21"/>
      <c r="C402" s="19"/>
      <c r="D402" s="22"/>
      <c r="E402" s="23"/>
      <c r="F402" s="23"/>
      <c r="G402" s="23"/>
      <c r="H402" s="17"/>
      <c r="I402" s="24"/>
      <c r="J402" s="2"/>
    </row>
    <row r="403" spans="1:10" x14ac:dyDescent="0.3">
      <c r="A403" s="20"/>
      <c r="B403" s="21"/>
      <c r="C403" s="19"/>
      <c r="D403" s="22"/>
      <c r="E403" s="23"/>
      <c r="F403" s="23"/>
      <c r="G403" s="23"/>
      <c r="H403" s="17"/>
      <c r="I403" s="24"/>
      <c r="J403" s="2"/>
    </row>
    <row r="404" spans="1:10" x14ac:dyDescent="0.3">
      <c r="A404" s="20"/>
      <c r="B404" s="21"/>
      <c r="C404" s="19"/>
      <c r="D404" s="22"/>
      <c r="E404" s="23"/>
      <c r="F404" s="23"/>
      <c r="G404" s="23"/>
      <c r="H404" s="17"/>
      <c r="I404" s="24"/>
      <c r="J404" s="2"/>
    </row>
    <row r="405" spans="1:10" x14ac:dyDescent="0.3">
      <c r="A405" s="20"/>
      <c r="B405" s="21"/>
      <c r="C405" s="19"/>
      <c r="D405" s="22"/>
      <c r="E405" s="23"/>
      <c r="F405" s="23"/>
      <c r="G405" s="23"/>
      <c r="H405" s="17"/>
      <c r="I405" s="24"/>
      <c r="J405" s="2"/>
    </row>
    <row r="406" spans="1:10" x14ac:dyDescent="0.3">
      <c r="A406" s="20"/>
      <c r="B406" s="21"/>
      <c r="C406" s="19"/>
      <c r="D406" s="22"/>
      <c r="E406" s="23"/>
      <c r="F406" s="23"/>
      <c r="G406" s="23"/>
      <c r="H406" s="17"/>
      <c r="I406" s="24"/>
    </row>
    <row r="407" spans="1:10" x14ac:dyDescent="0.3">
      <c r="A407" s="20"/>
      <c r="B407" s="21"/>
      <c r="C407" s="19"/>
      <c r="D407" s="22"/>
      <c r="E407" s="23"/>
      <c r="F407" s="23"/>
      <c r="G407" s="23"/>
      <c r="H407" s="17"/>
      <c r="I407" s="24"/>
    </row>
    <row r="408" spans="1:10" x14ac:dyDescent="0.3">
      <c r="A408" s="20"/>
      <c r="B408" s="21"/>
      <c r="C408" s="19"/>
      <c r="D408" s="22"/>
      <c r="E408" s="23"/>
      <c r="F408" s="23"/>
      <c r="G408" s="23"/>
      <c r="H408" s="17"/>
      <c r="I408" s="24"/>
    </row>
    <row r="409" spans="1:10" x14ac:dyDescent="0.3">
      <c r="A409" s="20"/>
      <c r="B409" s="21"/>
      <c r="C409" s="19"/>
      <c r="D409" s="22"/>
      <c r="E409" s="23"/>
      <c r="F409" s="23"/>
      <c r="G409" s="23"/>
      <c r="H409" s="17"/>
      <c r="I409" s="24"/>
    </row>
    <row r="410" spans="1:10" x14ac:dyDescent="0.3">
      <c r="A410" s="20"/>
      <c r="B410" s="21"/>
      <c r="C410" s="19"/>
      <c r="D410" s="22"/>
      <c r="E410" s="23"/>
      <c r="F410" s="23"/>
      <c r="G410" s="23"/>
      <c r="H410" s="17"/>
      <c r="I410" s="24"/>
    </row>
    <row r="411" spans="1:10" x14ac:dyDescent="0.3">
      <c r="A411" s="20"/>
      <c r="B411" s="21"/>
      <c r="C411" s="19"/>
      <c r="D411" s="22"/>
      <c r="E411" s="23"/>
      <c r="F411" s="23"/>
      <c r="G411" s="23"/>
      <c r="H411" s="17"/>
      <c r="I411" s="24"/>
    </row>
    <row r="412" spans="1:10" x14ac:dyDescent="0.3">
      <c r="A412" s="20"/>
      <c r="B412" s="21"/>
      <c r="C412" s="19"/>
      <c r="D412" s="22"/>
      <c r="E412" s="23"/>
      <c r="F412" s="23"/>
      <c r="G412" s="23"/>
      <c r="H412" s="17"/>
      <c r="I412" s="24"/>
    </row>
    <row r="413" spans="1:10" x14ac:dyDescent="0.3">
      <c r="A413" s="20"/>
      <c r="B413" s="21"/>
      <c r="C413" s="19"/>
      <c r="D413" s="22"/>
      <c r="E413" s="23"/>
      <c r="F413" s="23"/>
      <c r="G413" s="23"/>
      <c r="H413" s="17"/>
      <c r="I413" s="24"/>
    </row>
    <row r="414" spans="1:10" x14ac:dyDescent="0.3">
      <c r="A414" s="20"/>
      <c r="B414" s="21"/>
      <c r="C414" s="19"/>
      <c r="D414" s="22"/>
      <c r="E414" s="23"/>
      <c r="F414" s="23"/>
      <c r="G414" s="23"/>
      <c r="H414" s="17"/>
      <c r="I414" s="24"/>
    </row>
    <row r="415" spans="1:10" x14ac:dyDescent="0.3">
      <c r="A415" s="20"/>
      <c r="B415" s="21"/>
      <c r="C415" s="19"/>
      <c r="D415" s="22"/>
      <c r="E415" s="23"/>
      <c r="F415" s="23"/>
      <c r="G415" s="23"/>
      <c r="H415" s="17"/>
      <c r="I415" s="24"/>
    </row>
    <row r="416" spans="1:10" x14ac:dyDescent="0.3">
      <c r="A416" s="20"/>
      <c r="B416" s="21"/>
      <c r="C416" s="19"/>
      <c r="D416" s="22"/>
      <c r="E416" s="23"/>
      <c r="F416" s="23"/>
      <c r="G416" s="23"/>
      <c r="H416" s="17"/>
      <c r="I416" s="24"/>
    </row>
    <row r="417" spans="1:9" x14ac:dyDescent="0.3">
      <c r="A417" s="20"/>
      <c r="B417" s="21"/>
      <c r="C417" s="19"/>
      <c r="D417" s="22"/>
      <c r="E417" s="23"/>
      <c r="F417" s="23"/>
      <c r="G417" s="23"/>
      <c r="H417" s="17"/>
      <c r="I417" s="24"/>
    </row>
    <row r="418" spans="1:9" x14ac:dyDescent="0.3">
      <c r="A418" s="20"/>
      <c r="B418" s="21"/>
      <c r="C418" s="19"/>
      <c r="D418" s="22"/>
      <c r="E418" s="23"/>
      <c r="F418" s="23"/>
      <c r="G418" s="23"/>
      <c r="H418" s="17"/>
      <c r="I418" s="24"/>
    </row>
    <row r="419" spans="1:9" x14ac:dyDescent="0.3">
      <c r="A419" s="20"/>
      <c r="B419" s="21"/>
      <c r="C419" s="19"/>
      <c r="D419" s="22"/>
      <c r="E419" s="23"/>
      <c r="F419" s="23"/>
      <c r="G419" s="23"/>
      <c r="H419" s="17"/>
      <c r="I419" s="24"/>
    </row>
    <row r="420" spans="1:9" x14ac:dyDescent="0.3">
      <c r="A420" s="20"/>
      <c r="B420" s="21"/>
      <c r="C420" s="19"/>
      <c r="D420" s="22"/>
      <c r="E420" s="23"/>
      <c r="F420" s="23"/>
      <c r="G420" s="23"/>
      <c r="H420" s="17"/>
      <c r="I420" s="24"/>
    </row>
    <row r="421" spans="1:9" x14ac:dyDescent="0.3">
      <c r="A421" s="20"/>
      <c r="B421" s="21"/>
      <c r="C421" s="19"/>
      <c r="D421" s="22"/>
      <c r="E421" s="23"/>
      <c r="F421" s="23"/>
      <c r="G421" s="23"/>
      <c r="H421" s="17"/>
      <c r="I421" s="24"/>
    </row>
    <row r="422" spans="1:9" x14ac:dyDescent="0.3">
      <c r="A422" s="20"/>
      <c r="B422" s="21"/>
      <c r="C422" s="19"/>
      <c r="D422" s="22"/>
      <c r="E422" s="23"/>
      <c r="F422" s="23"/>
      <c r="G422" s="23"/>
      <c r="H422" s="17"/>
      <c r="I422" s="24"/>
    </row>
    <row r="423" spans="1:9" x14ac:dyDescent="0.3">
      <c r="A423" s="20"/>
      <c r="B423" s="21"/>
      <c r="C423" s="19"/>
      <c r="D423" s="22"/>
      <c r="E423" s="23"/>
      <c r="F423" s="23"/>
      <c r="G423" s="23"/>
    </row>
    <row r="424" spans="1:9" x14ac:dyDescent="0.3">
      <c r="A424" s="20"/>
      <c r="B424" s="21"/>
      <c r="C424" s="19"/>
      <c r="D424" s="22"/>
      <c r="E424" s="23"/>
      <c r="F424" s="23"/>
      <c r="G424" s="23"/>
    </row>
  </sheetData>
  <mergeCells count="19">
    <mergeCell ref="A1:I1"/>
    <mergeCell ref="A2:B2"/>
    <mergeCell ref="C2:E2"/>
    <mergeCell ref="H2:I2"/>
    <mergeCell ref="A3:B3"/>
    <mergeCell ref="C3:I3"/>
    <mergeCell ref="C211:G211"/>
    <mergeCell ref="A4:B4"/>
    <mergeCell ref="C4:I4"/>
    <mergeCell ref="A5:B5"/>
    <mergeCell ref="C5:I5"/>
    <mergeCell ref="A6:B6"/>
    <mergeCell ref="C6:G6"/>
    <mergeCell ref="H6:I6"/>
    <mergeCell ref="A7:E7"/>
    <mergeCell ref="F7:G7"/>
    <mergeCell ref="H7:I7"/>
    <mergeCell ref="C209:G209"/>
    <mergeCell ref="C210:G210"/>
  </mergeCells>
  <conditionalFormatting sqref="B88">
    <cfRule type="duplicateValues" dxfId="0" priority="1"/>
  </conditionalFormatting>
  <pageMargins left="0.51181102362204722" right="0.31496062992125984" top="0.78740157480314965" bottom="0.78740157480314965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PLAN. ORÇAMENTÁRIA HIDRAULICA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Peres</dc:creator>
  <cp:lastModifiedBy>Ricardo Pisanelli</cp:lastModifiedBy>
  <cp:lastPrinted>2021-01-30T21:44:32Z</cp:lastPrinted>
  <dcterms:created xsi:type="dcterms:W3CDTF">2020-11-11T14:47:38Z</dcterms:created>
  <dcterms:modified xsi:type="dcterms:W3CDTF">2021-07-15T20:47:57Z</dcterms:modified>
</cp:coreProperties>
</file>